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<sst xmlns="http://schemas.openxmlformats.org/spreadsheetml/2006/main" count="129" uniqueCount="63">
  <si>
    <t>KOSZTORYS OFERTOWY PRAC REMONTOWYCH ZSO SZCZYTNO ZADANIE 2</t>
  </si>
  <si>
    <t>długość</t>
  </si>
  <si>
    <t>szerokość</t>
  </si>
  <si>
    <t>wysokość</t>
  </si>
  <si>
    <t>powierzchnia (m2)</t>
  </si>
  <si>
    <t>Długość w mb</t>
  </si>
  <si>
    <t>cena</t>
  </si>
  <si>
    <t>wartość</t>
  </si>
  <si>
    <t xml:space="preserve">Łazienka chłopców </t>
  </si>
  <si>
    <t>układanie płytek ściennych, demontaż starych płytek</t>
  </si>
  <si>
    <t>malowanie</t>
  </si>
  <si>
    <t>kratki wentylacyjne</t>
  </si>
  <si>
    <t>wymiana kratek wentylacyjnych</t>
  </si>
  <si>
    <t>malowanie lamperii</t>
  </si>
  <si>
    <t>Łazienka nauczycieli</t>
  </si>
  <si>
    <t>malowanie farbami emulsyjnymi</t>
  </si>
  <si>
    <t>płytki ścienne</t>
  </si>
  <si>
    <t>Łazienka dziewcząt</t>
  </si>
  <si>
    <t>korytarz parter</t>
  </si>
  <si>
    <t>wymiana okien 6 szt.  Wym. 2,3x0,80m</t>
  </si>
  <si>
    <t>wymiana 9 opraw oświteleniowych</t>
  </si>
  <si>
    <t>Klatka schodowa</t>
  </si>
  <si>
    <t>Korytarz piętro</t>
  </si>
  <si>
    <t>Łazienka na piętrze dziewcząt</t>
  </si>
  <si>
    <t>wymiana płytek ściennychm, demontaż starych płytek</t>
  </si>
  <si>
    <t>naprawa kanalizacji sanitarnej</t>
  </si>
  <si>
    <t>wykonanie wentylacji grawitacyjnej</t>
  </si>
  <si>
    <t>Łazienka na piętrze chłopców</t>
  </si>
  <si>
    <t>Łazienka na piętrze personelu</t>
  </si>
  <si>
    <t>Sala nr 8</t>
  </si>
  <si>
    <t>położenie gładzi</t>
  </si>
  <si>
    <t>wymiana opraw oświtleniowych 8 szt.</t>
  </si>
  <si>
    <t>Sala nr 6</t>
  </si>
  <si>
    <t>wymiana opraw oświetleniowych 4 szt.</t>
  </si>
  <si>
    <t>Sala nr 5</t>
  </si>
  <si>
    <t>Sala nr 9</t>
  </si>
  <si>
    <t>Sala nr 10</t>
  </si>
  <si>
    <t>malowanie farbami emulsynymi</t>
  </si>
  <si>
    <t>Pokó wiceryrektora</t>
  </si>
  <si>
    <t>wymiana instacji eletrycznej</t>
  </si>
  <si>
    <t>Sala nr 2</t>
  </si>
  <si>
    <t>wymiana opraw oświtelniowych 2 szt.</t>
  </si>
  <si>
    <t>korytarz</t>
  </si>
  <si>
    <t>wymiana instalacji elektrycznej</t>
  </si>
  <si>
    <t>GIMNAZJIUM</t>
  </si>
  <si>
    <t>wymiana płytek ściennych, demontaż starych płytek</t>
  </si>
  <si>
    <t>Łazienka chłopców</t>
  </si>
  <si>
    <t>Łazienka dla niepoełnosprawnych</t>
  </si>
  <si>
    <t>Pomieszczenie magazynowe</t>
  </si>
  <si>
    <t>klatka schodowa</t>
  </si>
  <si>
    <t>sala nr 7</t>
  </si>
  <si>
    <t>Gabinet pedagoga</t>
  </si>
  <si>
    <t>Pokój nauczycielski</t>
  </si>
  <si>
    <t>Łazienka</t>
  </si>
  <si>
    <t>sala nr 4</t>
  </si>
  <si>
    <t>sala nr 6</t>
  </si>
  <si>
    <t>Ogólne prace remontowe</t>
  </si>
  <si>
    <t>odgrzybianie pomieszczeń</t>
  </si>
  <si>
    <t>czyszczenie i konserwacja wentylacji mechanicznej w kuchni</t>
  </si>
  <si>
    <t>Malowanie kuchni i stołówki</t>
  </si>
  <si>
    <t>Wybicie drzwi do łazienki na parterze</t>
  </si>
  <si>
    <t>RAZEM Netto:</t>
  </si>
  <si>
    <t>RAZEM Brutto: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</si>
</sst>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0.00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0">
    <xf numFmtId="164" fontId="0" fillId="0" borderId="0" xfId="0" applyAlignment="1">
      <alignment/>
    </xf>
    <xf numFmtId="164" fontId="2" fillId="0" borderId="1" xfId="0" applyFont="1" applyBorder="1" applyAlignment="1">
      <alignment horizontal="center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6" fontId="0" fillId="0" borderId="1" xfId="0" applyNumberFormat="1" applyFont="1" applyBorder="1" applyAlignment="1">
      <alignment/>
    </xf>
    <xf numFmtId="166" fontId="2" fillId="0" borderId="1" xfId="0" applyNumberFormat="1" applyFont="1" applyBorder="1" applyAlignment="1">
      <alignment horizontal="center"/>
    </xf>
    <xf numFmtId="166" fontId="0" fillId="0" borderId="1" xfId="0" applyNumberFormat="1" applyFont="1" applyBorder="1" applyAlignment="1">
      <alignment/>
    </xf>
    <xf numFmtId="165" fontId="0" fillId="0" borderId="1" xfId="0" applyNumberFormat="1" applyFont="1" applyBorder="1" applyAlignment="1">
      <alignment/>
    </xf>
    <xf numFmtId="166" fontId="2" fillId="0" borderId="1" xfId="0" applyNumberFormat="1" applyFont="1" applyBorder="1" applyAlignment="1">
      <alignment horizontal="right"/>
    </xf>
    <xf numFmtId="166" fontId="3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19"/>
  <sheetViews>
    <sheetView tabSelected="1" zoomScale="80" zoomScaleNormal="80" workbookViewId="0" topLeftCell="A1">
      <selection activeCell="O15" sqref="O15"/>
    </sheetView>
  </sheetViews>
  <sheetFormatPr defaultColWidth="9.140625" defaultRowHeight="15"/>
  <cols>
    <col min="1" max="1" width="4.8515625" style="0" customWidth="1"/>
    <col min="2" max="2" width="57.7109375" style="0" customWidth="1"/>
    <col min="4" max="4" width="13.421875" style="0" customWidth="1"/>
    <col min="5" max="5" width="12.57421875" style="0" customWidth="1"/>
    <col min="6" max="6" width="24.28125" style="0" customWidth="1"/>
    <col min="7" max="7" width="17.7109375" style="0" customWidth="1"/>
    <col min="8" max="8" width="10.140625" style="0" customWidth="1"/>
    <col min="9" max="9" width="14.57421875" style="0" customWidth="1"/>
    <col min="10" max="11" width="0" style="0" hidden="1" customWidth="1"/>
    <col min="13" max="13" width="8.7109375" style="0" customWidth="1"/>
  </cols>
  <sheetData>
    <row r="1" spans="1:9" ht="12.7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2.75">
      <c r="A2" s="2"/>
      <c r="B2" s="2"/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</row>
    <row r="3" spans="1:9" ht="12.75">
      <c r="A3" s="2"/>
      <c r="B3" s="1" t="s">
        <v>8</v>
      </c>
      <c r="C3" s="1"/>
      <c r="D3" s="1"/>
      <c r="E3" s="1"/>
      <c r="F3" s="1"/>
      <c r="G3" s="1"/>
      <c r="H3" s="1"/>
      <c r="I3" s="2"/>
    </row>
    <row r="4" spans="1:9" ht="12.75">
      <c r="A4" s="3">
        <v>1</v>
      </c>
      <c r="B4" s="4" t="s">
        <v>9</v>
      </c>
      <c r="C4" s="4">
        <v>4.77</v>
      </c>
      <c r="D4" s="4">
        <v>2.91</v>
      </c>
      <c r="E4" s="4">
        <v>2</v>
      </c>
      <c r="F4" s="4">
        <f>(C4*E4)*4+(D4*E4)*2+C4*D4</f>
        <v>63.680699999999995</v>
      </c>
      <c r="G4" s="4"/>
      <c r="H4" s="4"/>
      <c r="I4" s="4">
        <f>PRODUCT(F4*H4)</f>
        <v>0</v>
      </c>
    </row>
    <row r="5" spans="1:11" ht="12.75">
      <c r="A5" s="3">
        <v>2</v>
      </c>
      <c r="B5" s="4" t="s">
        <v>10</v>
      </c>
      <c r="C5" s="4">
        <v>4.77</v>
      </c>
      <c r="D5" s="4">
        <v>2.91</v>
      </c>
      <c r="E5" s="4">
        <v>1.2</v>
      </c>
      <c r="F5" s="4">
        <f>(C5*E5)*4+(D5*E5)*2+C5*D5</f>
        <v>43.76069999999999</v>
      </c>
      <c r="G5" s="4"/>
      <c r="H5" s="4"/>
      <c r="I5" s="4">
        <f aca="true" t="shared" si="0" ref="I5:I67">PRODUCT(F5*H5)</f>
        <v>0</v>
      </c>
      <c r="J5" t="s">
        <v>11</v>
      </c>
      <c r="K5">
        <v>100</v>
      </c>
    </row>
    <row r="6" spans="1:11" ht="12.75">
      <c r="A6" s="3">
        <v>3</v>
      </c>
      <c r="B6" s="4" t="s">
        <v>12</v>
      </c>
      <c r="C6" s="4">
        <v>0</v>
      </c>
      <c r="D6" s="4">
        <v>0</v>
      </c>
      <c r="E6" s="4">
        <v>0</v>
      </c>
      <c r="F6" s="4">
        <f>(C6*E6)*4+(D6*E6)*2+C6*D6</f>
        <v>0</v>
      </c>
      <c r="G6" s="4"/>
      <c r="H6" s="4"/>
      <c r="I6" s="4">
        <v>0</v>
      </c>
      <c r="J6" t="s">
        <v>13</v>
      </c>
      <c r="K6">
        <v>30</v>
      </c>
    </row>
    <row r="7" spans="1:11" ht="12.75">
      <c r="A7" s="5" t="s">
        <v>14</v>
      </c>
      <c r="B7" s="5"/>
      <c r="C7" s="5"/>
      <c r="D7" s="5"/>
      <c r="E7" s="5"/>
      <c r="F7" s="5"/>
      <c r="G7" s="5"/>
      <c r="H7" s="5"/>
      <c r="I7" s="5"/>
      <c r="J7" t="s">
        <v>15</v>
      </c>
      <c r="K7">
        <v>30</v>
      </c>
    </row>
    <row r="8" spans="1:11" ht="12.75">
      <c r="A8" s="3">
        <v>4</v>
      </c>
      <c r="B8" s="4" t="s">
        <v>9</v>
      </c>
      <c r="C8" s="4">
        <v>2</v>
      </c>
      <c r="D8" s="4">
        <v>1.05</v>
      </c>
      <c r="E8" s="4">
        <v>2.16</v>
      </c>
      <c r="F8" s="4">
        <f>(C8*E8)*4+(D8*E8)*2+C8*D8</f>
        <v>23.916000000000004</v>
      </c>
      <c r="G8" s="4"/>
      <c r="H8" s="4"/>
      <c r="I8" s="4">
        <f t="shared" si="0"/>
        <v>0</v>
      </c>
      <c r="J8" t="s">
        <v>16</v>
      </c>
      <c r="K8">
        <v>150</v>
      </c>
    </row>
    <row r="9" spans="1:9" ht="12.75">
      <c r="A9" s="3">
        <v>5</v>
      </c>
      <c r="B9" s="4" t="s">
        <v>10</v>
      </c>
      <c r="C9" s="4">
        <v>2</v>
      </c>
      <c r="D9" s="4">
        <v>1.05</v>
      </c>
      <c r="E9" s="4">
        <v>0.53</v>
      </c>
      <c r="F9" s="4">
        <f>(C9*E9)*4+(D9*E9)*2+C9*D9</f>
        <v>7.453000000000001</v>
      </c>
      <c r="G9" s="4"/>
      <c r="H9" s="4"/>
      <c r="I9" s="4">
        <f t="shared" si="0"/>
        <v>0</v>
      </c>
    </row>
    <row r="10" spans="1:9" ht="12.75">
      <c r="A10" s="3">
        <v>6</v>
      </c>
      <c r="B10" s="4" t="s">
        <v>12</v>
      </c>
      <c r="C10" s="4">
        <v>0</v>
      </c>
      <c r="D10" s="4">
        <v>0</v>
      </c>
      <c r="E10" s="4">
        <v>0</v>
      </c>
      <c r="F10" s="4">
        <f>(C10*E10)*4+(D10*E10)*2+C10*D10</f>
        <v>0</v>
      </c>
      <c r="G10" s="4"/>
      <c r="H10" s="4"/>
      <c r="I10" s="4">
        <v>0</v>
      </c>
    </row>
    <row r="11" spans="1:9" ht="12.75">
      <c r="A11" s="5" t="s">
        <v>17</v>
      </c>
      <c r="B11" s="5"/>
      <c r="C11" s="5"/>
      <c r="D11" s="5"/>
      <c r="E11" s="5"/>
      <c r="F11" s="5"/>
      <c r="G11" s="5"/>
      <c r="H11" s="5"/>
      <c r="I11" s="5"/>
    </row>
    <row r="12" spans="1:9" ht="12.75">
      <c r="A12" s="3">
        <v>8</v>
      </c>
      <c r="B12" s="4" t="s">
        <v>9</v>
      </c>
      <c r="C12" s="4">
        <v>4.77</v>
      </c>
      <c r="D12" s="4">
        <v>2.88</v>
      </c>
      <c r="E12" s="4">
        <v>2.19</v>
      </c>
      <c r="F12" s="4">
        <f>(C12*E12)*4+(D12*E12)*2+C12*D12</f>
        <v>68.13719999999999</v>
      </c>
      <c r="G12" s="4"/>
      <c r="H12" s="4"/>
      <c r="I12" s="4">
        <f t="shared" si="0"/>
        <v>0</v>
      </c>
    </row>
    <row r="13" spans="1:9" ht="12.75">
      <c r="A13" s="3">
        <v>9</v>
      </c>
      <c r="B13" s="4" t="s">
        <v>10</v>
      </c>
      <c r="C13" s="4">
        <v>4.77</v>
      </c>
      <c r="D13" s="4">
        <v>2.88</v>
      </c>
      <c r="E13" s="4">
        <v>0.96</v>
      </c>
      <c r="F13" s="4">
        <f>(C13*E13)*4+(D13*E13)*2+C13*D13</f>
        <v>37.583999999999996</v>
      </c>
      <c r="G13" s="4"/>
      <c r="H13" s="4"/>
      <c r="I13" s="4">
        <f t="shared" si="0"/>
        <v>0</v>
      </c>
    </row>
    <row r="14" spans="1:9" ht="12.75">
      <c r="A14" s="3">
        <v>10</v>
      </c>
      <c r="B14" s="4" t="s">
        <v>12</v>
      </c>
      <c r="C14" s="4">
        <v>0</v>
      </c>
      <c r="D14" s="4">
        <v>0</v>
      </c>
      <c r="E14" s="4">
        <v>0</v>
      </c>
      <c r="F14" s="4">
        <f>(C14*E14)*4+(D14*E14)*2+C14*D14</f>
        <v>0</v>
      </c>
      <c r="G14" s="4"/>
      <c r="H14" s="4"/>
      <c r="I14" s="4">
        <v>0</v>
      </c>
    </row>
    <row r="15" spans="1:9" ht="12.75">
      <c r="A15" s="5" t="s">
        <v>18</v>
      </c>
      <c r="B15" s="5"/>
      <c r="C15" s="5"/>
      <c r="D15" s="5"/>
      <c r="E15" s="5"/>
      <c r="F15" s="5"/>
      <c r="G15" s="5"/>
      <c r="H15" s="5"/>
      <c r="I15" s="5"/>
    </row>
    <row r="16" spans="1:9" ht="12.75">
      <c r="A16" s="3">
        <v>12</v>
      </c>
      <c r="B16" s="6" t="s">
        <v>13</v>
      </c>
      <c r="C16" s="4">
        <v>26.8</v>
      </c>
      <c r="D16" s="4">
        <v>2.43</v>
      </c>
      <c r="E16" s="4">
        <v>1.5</v>
      </c>
      <c r="F16" s="4">
        <f>(C16*E16)*4+(D16*E16)*2+C16*D16</f>
        <v>233.214</v>
      </c>
      <c r="G16" s="4"/>
      <c r="H16" s="6"/>
      <c r="I16" s="4">
        <f t="shared" si="0"/>
        <v>0</v>
      </c>
    </row>
    <row r="17" spans="1:9" ht="12.75">
      <c r="A17" s="3">
        <v>13</v>
      </c>
      <c r="B17" s="6" t="s">
        <v>13</v>
      </c>
      <c r="C17" s="4">
        <v>2.96</v>
      </c>
      <c r="D17" s="4">
        <v>2.52</v>
      </c>
      <c r="E17" s="4">
        <v>1.5</v>
      </c>
      <c r="F17" s="4">
        <f>(C17*E17)*4+(D17*E17)*2+C17*D17</f>
        <v>32.7792</v>
      </c>
      <c r="G17" s="4"/>
      <c r="H17" s="6"/>
      <c r="I17" s="4">
        <f t="shared" si="0"/>
        <v>0</v>
      </c>
    </row>
    <row r="18" spans="1:9" ht="12.75">
      <c r="A18" s="3">
        <v>14</v>
      </c>
      <c r="B18" s="6" t="s">
        <v>13</v>
      </c>
      <c r="C18" s="4">
        <v>12.2</v>
      </c>
      <c r="D18" s="4">
        <v>4.93</v>
      </c>
      <c r="E18" s="4">
        <v>15</v>
      </c>
      <c r="F18" s="4">
        <f>(C18*E18)*4+(D18*E18)*2+C18*D18</f>
        <v>940.0459999999999</v>
      </c>
      <c r="G18" s="4"/>
      <c r="H18" s="6"/>
      <c r="I18" s="4">
        <f t="shared" si="0"/>
        <v>0</v>
      </c>
    </row>
    <row r="19" spans="1:9" ht="12.75">
      <c r="A19" s="3">
        <v>15</v>
      </c>
      <c r="B19" s="6" t="s">
        <v>15</v>
      </c>
      <c r="C19" s="4">
        <v>26.8</v>
      </c>
      <c r="D19" s="4">
        <v>2.43</v>
      </c>
      <c r="E19" s="4">
        <v>2.19</v>
      </c>
      <c r="F19" s="4">
        <f>(C19*E19)+(D19*E19)+C19*D19</f>
        <v>129.1377</v>
      </c>
      <c r="G19" s="4"/>
      <c r="H19" s="6"/>
      <c r="I19" s="4">
        <f t="shared" si="0"/>
        <v>0</v>
      </c>
    </row>
    <row r="20" spans="1:9" ht="12.75">
      <c r="A20" s="3">
        <v>16</v>
      </c>
      <c r="B20" s="6" t="s">
        <v>15</v>
      </c>
      <c r="C20" s="4">
        <v>12.2</v>
      </c>
      <c r="D20" s="4">
        <v>4.93</v>
      </c>
      <c r="E20" s="4">
        <v>2.19</v>
      </c>
      <c r="F20" s="4">
        <f>(C20*E20)+(D20*E20)+C20*D20</f>
        <v>97.66069999999999</v>
      </c>
      <c r="G20" s="4"/>
      <c r="H20" s="6"/>
      <c r="I20" s="4">
        <f t="shared" si="0"/>
        <v>0</v>
      </c>
    </row>
    <row r="21" spans="1:9" ht="12.75">
      <c r="A21" s="3">
        <v>17</v>
      </c>
      <c r="B21" s="6" t="s">
        <v>15</v>
      </c>
      <c r="C21" s="4">
        <v>2.96</v>
      </c>
      <c r="D21" s="4">
        <v>2.52</v>
      </c>
      <c r="E21" s="4">
        <v>2.19</v>
      </c>
      <c r="F21" s="4">
        <f>(C21*E21)+(D21*E21)+C21*D21</f>
        <v>19.4604</v>
      </c>
      <c r="G21" s="4"/>
      <c r="H21" s="6"/>
      <c r="I21" s="4">
        <f t="shared" si="0"/>
        <v>0</v>
      </c>
    </row>
    <row r="22" spans="1:9" ht="12.75">
      <c r="A22" s="3">
        <v>18</v>
      </c>
      <c r="B22" s="6" t="s">
        <v>19</v>
      </c>
      <c r="C22" s="4">
        <v>2.3</v>
      </c>
      <c r="D22" s="4">
        <v>0</v>
      </c>
      <c r="E22" s="4">
        <v>0.8</v>
      </c>
      <c r="F22" s="4"/>
      <c r="G22" s="4"/>
      <c r="H22" s="6"/>
      <c r="I22" s="4">
        <f>PRODUCT(6*H22)</f>
        <v>0</v>
      </c>
    </row>
    <row r="23" spans="1:9" ht="12.75">
      <c r="A23" s="3">
        <v>19</v>
      </c>
      <c r="B23" s="6" t="s">
        <v>20</v>
      </c>
      <c r="C23" s="4">
        <v>0</v>
      </c>
      <c r="D23" s="4">
        <v>0</v>
      </c>
      <c r="E23" s="4">
        <v>0</v>
      </c>
      <c r="F23" s="4">
        <f>(C23*E23)+(D23*E23)+C23*D23</f>
        <v>0</v>
      </c>
      <c r="G23" s="4"/>
      <c r="H23" s="6"/>
      <c r="I23" s="4">
        <f>PRODUCT(9*H23)</f>
        <v>0</v>
      </c>
    </row>
    <row r="24" spans="1:9" ht="12.75">
      <c r="A24" s="5" t="s">
        <v>21</v>
      </c>
      <c r="B24" s="5"/>
      <c r="C24" s="5"/>
      <c r="D24" s="5"/>
      <c r="E24" s="5"/>
      <c r="F24" s="5"/>
      <c r="G24" s="5"/>
      <c r="H24" s="5"/>
      <c r="I24" s="5"/>
    </row>
    <row r="25" spans="1:9" ht="12.75">
      <c r="A25" s="3">
        <v>20</v>
      </c>
      <c r="B25" s="4" t="s">
        <v>13</v>
      </c>
      <c r="C25" s="4">
        <v>4.16</v>
      </c>
      <c r="D25" s="4">
        <v>3.5</v>
      </c>
      <c r="E25" s="4">
        <v>1.5</v>
      </c>
      <c r="F25" s="4">
        <f>(C25*E25)+(D25*E25)+C25*D25</f>
        <v>26.05</v>
      </c>
      <c r="G25" s="4"/>
      <c r="H25" s="4"/>
      <c r="I25" s="4">
        <f t="shared" si="0"/>
        <v>0</v>
      </c>
    </row>
    <row r="26" spans="1:9" ht="12.75">
      <c r="A26" s="3">
        <v>21</v>
      </c>
      <c r="B26" s="6" t="s">
        <v>15</v>
      </c>
      <c r="C26" s="4">
        <v>4.16</v>
      </c>
      <c r="D26" s="4">
        <v>3.5</v>
      </c>
      <c r="E26" s="4">
        <v>3</v>
      </c>
      <c r="F26" s="4">
        <f>(C26*E26)+(D26*E26)+C26*D26</f>
        <v>37.54</v>
      </c>
      <c r="G26" s="4"/>
      <c r="H26" s="4"/>
      <c r="I26" s="4">
        <f t="shared" si="0"/>
        <v>0</v>
      </c>
    </row>
    <row r="27" spans="1:9" ht="12.75">
      <c r="A27" s="5" t="s">
        <v>22</v>
      </c>
      <c r="B27" s="5"/>
      <c r="C27" s="5"/>
      <c r="D27" s="5"/>
      <c r="E27" s="5"/>
      <c r="F27" s="5"/>
      <c r="G27" s="5"/>
      <c r="H27" s="5"/>
      <c r="I27" s="5"/>
    </row>
    <row r="28" spans="1:9" ht="12.75">
      <c r="A28" s="3">
        <v>22</v>
      </c>
      <c r="B28" s="4" t="s">
        <v>13</v>
      </c>
      <c r="C28" s="4">
        <v>35.4</v>
      </c>
      <c r="D28" s="4">
        <v>4.92</v>
      </c>
      <c r="E28" s="4">
        <v>1.5</v>
      </c>
      <c r="F28" s="4">
        <f>(C28*E28)+(D28*E28)+C28*D28</f>
        <v>234.64799999999997</v>
      </c>
      <c r="G28" s="4"/>
      <c r="H28" s="4"/>
      <c r="I28" s="4">
        <f t="shared" si="0"/>
        <v>0</v>
      </c>
    </row>
    <row r="29" spans="1:9" ht="12.75">
      <c r="A29" s="3">
        <v>23</v>
      </c>
      <c r="B29" s="6" t="s">
        <v>15</v>
      </c>
      <c r="C29" s="4">
        <v>35.4</v>
      </c>
      <c r="D29" s="4">
        <v>4.92</v>
      </c>
      <c r="E29" s="4">
        <v>1.33</v>
      </c>
      <c r="F29" s="4">
        <f>(C29*E29)+(D29*E29)+C29*D29</f>
        <v>227.79359999999997</v>
      </c>
      <c r="G29" s="4"/>
      <c r="H29" s="4"/>
      <c r="I29" s="4">
        <f t="shared" si="0"/>
        <v>0</v>
      </c>
    </row>
    <row r="30" spans="1:9" ht="12.75">
      <c r="A30" s="3">
        <v>24</v>
      </c>
      <c r="B30" s="4" t="s">
        <v>13</v>
      </c>
      <c r="C30" s="4">
        <v>8.74</v>
      </c>
      <c r="D30" s="4">
        <v>2.58</v>
      </c>
      <c r="E30" s="4">
        <v>1.5</v>
      </c>
      <c r="F30" s="4">
        <f>(C30*E30)+(D30*E30)+C30*D30</f>
        <v>39.5292</v>
      </c>
      <c r="G30" s="4"/>
      <c r="H30" s="4"/>
      <c r="I30" s="4">
        <f t="shared" si="0"/>
        <v>0</v>
      </c>
    </row>
    <row r="31" spans="1:9" ht="12.75">
      <c r="A31" s="3">
        <v>25</v>
      </c>
      <c r="B31" s="6" t="s">
        <v>15</v>
      </c>
      <c r="C31" s="4">
        <v>8.74</v>
      </c>
      <c r="D31" s="4">
        <v>2.58</v>
      </c>
      <c r="E31" s="4">
        <v>1.33</v>
      </c>
      <c r="F31" s="4">
        <f>(C31*E31)+(D31*E31)+C31*D31</f>
        <v>37.604800000000004</v>
      </c>
      <c r="G31" s="4"/>
      <c r="H31" s="4"/>
      <c r="I31" s="4">
        <f t="shared" si="0"/>
        <v>0</v>
      </c>
    </row>
    <row r="32" spans="1:9" ht="12.75">
      <c r="A32" s="5" t="s">
        <v>23</v>
      </c>
      <c r="B32" s="5"/>
      <c r="C32" s="5"/>
      <c r="D32" s="5"/>
      <c r="E32" s="5"/>
      <c r="F32" s="5"/>
      <c r="G32" s="5"/>
      <c r="H32" s="5"/>
      <c r="I32" s="5"/>
    </row>
    <row r="33" spans="1:9" ht="12.75">
      <c r="A33" s="3">
        <v>26</v>
      </c>
      <c r="B33" s="4" t="s">
        <v>24</v>
      </c>
      <c r="C33" s="4">
        <v>5</v>
      </c>
      <c r="D33" s="4">
        <v>2.8</v>
      </c>
      <c r="E33" s="4">
        <v>2.51</v>
      </c>
      <c r="F33" s="4">
        <f>(C33*E33)+(D33*E33)+C33*D33</f>
        <v>33.577999999999996</v>
      </c>
      <c r="G33" s="4"/>
      <c r="H33" s="4"/>
      <c r="I33" s="4">
        <f t="shared" si="0"/>
        <v>0</v>
      </c>
    </row>
    <row r="34" spans="1:9" ht="12.75">
      <c r="A34" s="3">
        <v>27</v>
      </c>
      <c r="B34" s="4" t="s">
        <v>25</v>
      </c>
      <c r="C34" s="4">
        <v>0</v>
      </c>
      <c r="D34" s="4">
        <v>0</v>
      </c>
      <c r="E34" s="4">
        <v>0</v>
      </c>
      <c r="F34" s="4">
        <f>(C34*E34)+(D34*E34)+C34*D34</f>
        <v>0</v>
      </c>
      <c r="G34" s="4"/>
      <c r="H34" s="4"/>
      <c r="I34" s="4">
        <v>0</v>
      </c>
    </row>
    <row r="35" spans="1:9" ht="12.75">
      <c r="A35" s="3">
        <v>28</v>
      </c>
      <c r="B35" s="4" t="s">
        <v>26</v>
      </c>
      <c r="C35" s="4">
        <v>0</v>
      </c>
      <c r="D35" s="4">
        <v>0</v>
      </c>
      <c r="E35" s="4">
        <v>0</v>
      </c>
      <c r="F35" s="4">
        <f>(C35*E35)+(D35*E35)+C35*D35</f>
        <v>0</v>
      </c>
      <c r="G35" s="4"/>
      <c r="H35" s="4"/>
      <c r="I35" s="4">
        <v>0</v>
      </c>
    </row>
    <row r="36" spans="1:9" ht="12.75">
      <c r="A36" s="5" t="s">
        <v>27</v>
      </c>
      <c r="B36" s="5"/>
      <c r="C36" s="5"/>
      <c r="D36" s="5"/>
      <c r="E36" s="5"/>
      <c r="F36" s="5"/>
      <c r="G36" s="5"/>
      <c r="H36" s="5"/>
      <c r="I36" s="5"/>
    </row>
    <row r="37" spans="1:9" ht="12.75">
      <c r="A37" s="3">
        <v>29</v>
      </c>
      <c r="B37" s="4" t="s">
        <v>24</v>
      </c>
      <c r="C37" s="4">
        <v>5</v>
      </c>
      <c r="D37" s="4">
        <v>2.88</v>
      </c>
      <c r="E37" s="4">
        <v>2.51</v>
      </c>
      <c r="F37" s="4">
        <f>(C37*E37)+(D37*E37)+C37*D37</f>
        <v>34.178799999999995</v>
      </c>
      <c r="G37" s="4"/>
      <c r="H37" s="4"/>
      <c r="I37" s="4">
        <f t="shared" si="0"/>
        <v>0</v>
      </c>
    </row>
    <row r="38" spans="1:9" ht="12.75">
      <c r="A38" s="3">
        <v>30</v>
      </c>
      <c r="B38" s="4" t="s">
        <v>12</v>
      </c>
      <c r="C38" s="4">
        <v>0</v>
      </c>
      <c r="D38" s="4">
        <v>0</v>
      </c>
      <c r="E38" s="4">
        <v>0</v>
      </c>
      <c r="F38" s="4">
        <f>(C38*E38)+(D38*E38)+C38*D38</f>
        <v>0</v>
      </c>
      <c r="G38" s="4"/>
      <c r="H38" s="4"/>
      <c r="I38" s="4">
        <v>0</v>
      </c>
    </row>
    <row r="39" spans="1:9" ht="12.75">
      <c r="A39" s="5" t="s">
        <v>28</v>
      </c>
      <c r="B39" s="5"/>
      <c r="C39" s="5"/>
      <c r="D39" s="5"/>
      <c r="E39" s="5"/>
      <c r="F39" s="5"/>
      <c r="G39" s="5"/>
      <c r="H39" s="5"/>
      <c r="I39" s="5"/>
    </row>
    <row r="40" spans="1:9" ht="12.75">
      <c r="A40" s="3">
        <v>31</v>
      </c>
      <c r="B40" s="4" t="s">
        <v>24</v>
      </c>
      <c r="C40" s="4">
        <v>1.01</v>
      </c>
      <c r="D40" s="4">
        <v>2.5</v>
      </c>
      <c r="E40" s="4">
        <v>2.51</v>
      </c>
      <c r="F40" s="4">
        <f>(C40*E40)+(D40*E40)+C40*D40</f>
        <v>11.335099999999999</v>
      </c>
      <c r="G40" s="4"/>
      <c r="H40" s="4"/>
      <c r="I40" s="4">
        <f t="shared" si="0"/>
        <v>0</v>
      </c>
    </row>
    <row r="41" spans="1:9" ht="12.75">
      <c r="A41" s="3">
        <v>32</v>
      </c>
      <c r="B41" s="4" t="s">
        <v>12</v>
      </c>
      <c r="C41" s="4">
        <v>0</v>
      </c>
      <c r="D41" s="4">
        <v>0</v>
      </c>
      <c r="E41" s="4">
        <v>0</v>
      </c>
      <c r="F41" s="4">
        <f>(C41*E41)+(D41*E41)+C41*D41</f>
        <v>0</v>
      </c>
      <c r="G41" s="4"/>
      <c r="H41" s="4"/>
      <c r="I41" s="4">
        <v>0</v>
      </c>
    </row>
    <row r="42" spans="1:9" ht="12.75">
      <c r="A42" s="5" t="s">
        <v>29</v>
      </c>
      <c r="B42" s="5"/>
      <c r="C42" s="5"/>
      <c r="D42" s="5"/>
      <c r="E42" s="5"/>
      <c r="F42" s="5"/>
      <c r="G42" s="5"/>
      <c r="H42" s="5"/>
      <c r="I42" s="5"/>
    </row>
    <row r="43" spans="1:9" ht="12.75">
      <c r="A43" s="3">
        <v>33</v>
      </c>
      <c r="B43" s="4" t="s">
        <v>30</v>
      </c>
      <c r="C43" s="4">
        <v>9.75</v>
      </c>
      <c r="D43" s="4">
        <v>4.6</v>
      </c>
      <c r="E43" s="4">
        <v>3.23</v>
      </c>
      <c r="F43" s="4">
        <f>(C43*E43)+(D43*E43)+C43*D43</f>
        <v>91.20049999999999</v>
      </c>
      <c r="G43" s="4"/>
      <c r="H43" s="4"/>
      <c r="I43" s="4">
        <f t="shared" si="0"/>
        <v>0</v>
      </c>
    </row>
    <row r="44" spans="1:9" ht="12.75">
      <c r="A44" s="3">
        <v>34</v>
      </c>
      <c r="B44" s="6" t="s">
        <v>15</v>
      </c>
      <c r="C44" s="4">
        <v>9.75</v>
      </c>
      <c r="D44" s="4">
        <v>4.6</v>
      </c>
      <c r="E44" s="4">
        <v>3.23</v>
      </c>
      <c r="F44" s="4">
        <f>(C44*E44)+(D44*E44)+C44*D44</f>
        <v>91.20049999999999</v>
      </c>
      <c r="G44" s="4"/>
      <c r="H44" s="4"/>
      <c r="I44" s="4">
        <f t="shared" si="0"/>
        <v>0</v>
      </c>
    </row>
    <row r="45" spans="1:9" ht="12.75">
      <c r="A45" s="3">
        <v>35</v>
      </c>
      <c r="B45" s="4" t="s">
        <v>12</v>
      </c>
      <c r="C45" s="4"/>
      <c r="D45" s="4"/>
      <c r="E45" s="4"/>
      <c r="F45" s="4"/>
      <c r="G45" s="4"/>
      <c r="H45" s="4"/>
      <c r="I45" s="4">
        <v>0</v>
      </c>
    </row>
    <row r="46" spans="1:9" ht="12.75">
      <c r="A46" s="3">
        <v>36</v>
      </c>
      <c r="B46" s="4" t="s">
        <v>31</v>
      </c>
      <c r="C46" s="4"/>
      <c r="D46" s="4"/>
      <c r="E46" s="4"/>
      <c r="F46" s="4"/>
      <c r="G46" s="4"/>
      <c r="H46" s="4"/>
      <c r="I46" s="4">
        <f>PRODUCT(8*H46)</f>
        <v>0</v>
      </c>
    </row>
    <row r="47" spans="1:9" ht="12.75">
      <c r="A47" s="5" t="s">
        <v>32</v>
      </c>
      <c r="B47" s="5"/>
      <c r="C47" s="5"/>
      <c r="D47" s="5"/>
      <c r="E47" s="5"/>
      <c r="F47" s="5"/>
      <c r="G47" s="5"/>
      <c r="H47" s="5"/>
      <c r="I47" s="5"/>
    </row>
    <row r="48" spans="1:9" ht="12.75">
      <c r="A48" s="3">
        <v>37</v>
      </c>
      <c r="B48" s="4" t="s">
        <v>30</v>
      </c>
      <c r="C48" s="4">
        <v>8.83</v>
      </c>
      <c r="D48" s="4">
        <v>5.78</v>
      </c>
      <c r="E48" s="4">
        <v>3.23</v>
      </c>
      <c r="F48" s="4">
        <f>(C48*E48)+(D48*E48)+C48*D48</f>
        <v>98.2277</v>
      </c>
      <c r="G48" s="4"/>
      <c r="H48" s="4"/>
      <c r="I48" s="4">
        <f t="shared" si="0"/>
        <v>0</v>
      </c>
    </row>
    <row r="49" spans="1:9" ht="12.75">
      <c r="A49" s="3">
        <v>38</v>
      </c>
      <c r="B49" s="6" t="s">
        <v>15</v>
      </c>
      <c r="C49" s="4">
        <v>8.53</v>
      </c>
      <c r="D49" s="4">
        <v>5.78</v>
      </c>
      <c r="E49" s="4">
        <v>3.23</v>
      </c>
      <c r="F49" s="4">
        <f>(C49*E49)+(D49*E49)+C49*D49</f>
        <v>95.5247</v>
      </c>
      <c r="G49" s="4"/>
      <c r="H49" s="4"/>
      <c r="I49" s="4">
        <f t="shared" si="0"/>
        <v>0</v>
      </c>
    </row>
    <row r="50" spans="1:9" ht="12.75">
      <c r="A50" s="3">
        <v>39</v>
      </c>
      <c r="B50" s="4" t="s">
        <v>12</v>
      </c>
      <c r="C50" s="4"/>
      <c r="D50" s="4"/>
      <c r="E50" s="4"/>
      <c r="F50" s="4"/>
      <c r="G50" s="4"/>
      <c r="H50" s="4"/>
      <c r="I50" s="4">
        <v>0</v>
      </c>
    </row>
    <row r="51" spans="1:9" ht="12.75">
      <c r="A51" s="3">
        <v>40</v>
      </c>
      <c r="B51" s="4" t="s">
        <v>33</v>
      </c>
      <c r="C51" s="4"/>
      <c r="D51" s="4"/>
      <c r="E51" s="4"/>
      <c r="F51" s="4"/>
      <c r="G51" s="4"/>
      <c r="H51" s="4"/>
      <c r="I51" s="4">
        <f>PRODUCT(4*H51)</f>
        <v>0</v>
      </c>
    </row>
    <row r="52" spans="1:9" ht="12.75">
      <c r="A52" s="5" t="s">
        <v>34</v>
      </c>
      <c r="B52" s="5"/>
      <c r="C52" s="5"/>
      <c r="D52" s="5"/>
      <c r="E52" s="5"/>
      <c r="F52" s="5"/>
      <c r="G52" s="5"/>
      <c r="H52" s="5"/>
      <c r="I52" s="5"/>
    </row>
    <row r="53" spans="1:9" ht="12.75">
      <c r="A53" s="3">
        <v>41</v>
      </c>
      <c r="B53" s="4" t="s">
        <v>30</v>
      </c>
      <c r="C53" s="4">
        <v>8.53</v>
      </c>
      <c r="D53" s="4">
        <v>5.77</v>
      </c>
      <c r="E53" s="4">
        <v>3.24</v>
      </c>
      <c r="F53" s="4">
        <f>(C53*E53)+(D53*E53)+C53*D53</f>
        <v>95.55009999999999</v>
      </c>
      <c r="G53" s="4"/>
      <c r="H53" s="4"/>
      <c r="I53" s="4">
        <f t="shared" si="0"/>
        <v>0</v>
      </c>
    </row>
    <row r="54" spans="1:9" ht="12.75">
      <c r="A54" s="3">
        <v>42</v>
      </c>
      <c r="B54" s="6" t="s">
        <v>15</v>
      </c>
      <c r="C54" s="4">
        <v>8.53</v>
      </c>
      <c r="D54" s="4">
        <v>5.77</v>
      </c>
      <c r="E54" s="4">
        <v>3.24</v>
      </c>
      <c r="F54" s="4">
        <f>(C54*E54)+(D54*E54)+C54*D54</f>
        <v>95.55009999999999</v>
      </c>
      <c r="G54" s="4"/>
      <c r="H54" s="4"/>
      <c r="I54" s="4">
        <f t="shared" si="0"/>
        <v>0</v>
      </c>
    </row>
    <row r="55" spans="1:9" ht="12.75">
      <c r="A55" s="3">
        <v>43</v>
      </c>
      <c r="B55" s="4" t="s">
        <v>12</v>
      </c>
      <c r="C55" s="4"/>
      <c r="D55" s="4"/>
      <c r="E55" s="4"/>
      <c r="F55" s="4"/>
      <c r="G55" s="4"/>
      <c r="H55" s="4"/>
      <c r="I55" s="4">
        <v>0</v>
      </c>
    </row>
    <row r="56" spans="1:9" ht="12.75">
      <c r="A56" s="3">
        <v>44</v>
      </c>
      <c r="B56" s="4" t="s">
        <v>33</v>
      </c>
      <c r="C56" s="4"/>
      <c r="D56" s="4"/>
      <c r="E56" s="4"/>
      <c r="F56" s="4"/>
      <c r="G56" s="4"/>
      <c r="H56" s="4"/>
      <c r="I56" s="4">
        <f>PRODUCT(4*H56)</f>
        <v>0</v>
      </c>
    </row>
    <row r="57" spans="1:9" ht="12.75">
      <c r="A57" s="5" t="s">
        <v>35</v>
      </c>
      <c r="B57" s="5"/>
      <c r="C57" s="5"/>
      <c r="D57" s="5"/>
      <c r="E57" s="5"/>
      <c r="F57" s="5"/>
      <c r="G57" s="5"/>
      <c r="H57" s="5"/>
      <c r="I57" s="5"/>
    </row>
    <row r="58" spans="1:9" ht="12.75">
      <c r="A58" s="3">
        <v>45</v>
      </c>
      <c r="B58" s="4" t="s">
        <v>30</v>
      </c>
      <c r="C58" s="4">
        <v>8.37</v>
      </c>
      <c r="D58" s="4">
        <v>5.41</v>
      </c>
      <c r="E58" s="4">
        <v>2.68</v>
      </c>
      <c r="F58" s="4">
        <f>(C58*E58)+(D58*E58)+C58*D58</f>
        <v>82.21209999999999</v>
      </c>
      <c r="G58" s="4"/>
      <c r="H58" s="4"/>
      <c r="I58" s="4">
        <f t="shared" si="0"/>
        <v>0</v>
      </c>
    </row>
    <row r="59" spans="1:9" ht="12.75">
      <c r="A59" s="3">
        <v>46</v>
      </c>
      <c r="B59" s="6" t="s">
        <v>15</v>
      </c>
      <c r="C59" s="4">
        <v>8.37</v>
      </c>
      <c r="D59" s="4">
        <v>5.41</v>
      </c>
      <c r="E59" s="4">
        <v>2.68</v>
      </c>
      <c r="F59" s="4">
        <f>(C59*E59)+(D59*E59)+C59*D59</f>
        <v>82.21209999999999</v>
      </c>
      <c r="G59" s="4"/>
      <c r="H59" s="4"/>
      <c r="I59" s="4">
        <f t="shared" si="0"/>
        <v>0</v>
      </c>
    </row>
    <row r="60" spans="1:9" ht="12.75">
      <c r="A60" s="3">
        <v>47</v>
      </c>
      <c r="B60" s="4" t="s">
        <v>12</v>
      </c>
      <c r="C60" s="4"/>
      <c r="D60" s="4"/>
      <c r="E60" s="4"/>
      <c r="F60" s="4"/>
      <c r="G60" s="4"/>
      <c r="H60" s="4"/>
      <c r="I60" s="4">
        <v>0</v>
      </c>
    </row>
    <row r="61" spans="1:9" ht="12.75">
      <c r="A61" s="5" t="s">
        <v>36</v>
      </c>
      <c r="B61" s="5"/>
      <c r="C61" s="5"/>
      <c r="D61" s="5"/>
      <c r="E61" s="5"/>
      <c r="F61" s="5"/>
      <c r="G61" s="5"/>
      <c r="H61" s="5"/>
      <c r="I61" s="5"/>
    </row>
    <row r="62" spans="1:9" ht="12.75">
      <c r="A62" s="3">
        <v>48</v>
      </c>
      <c r="B62" s="4" t="s">
        <v>30</v>
      </c>
      <c r="C62" s="4">
        <v>8.25</v>
      </c>
      <c r="D62" s="4">
        <v>5.4</v>
      </c>
      <c r="E62" s="4">
        <v>2.67</v>
      </c>
      <c r="F62" s="4">
        <f>(C62*E62)+(D62*E62)+C62*D62</f>
        <v>80.9955</v>
      </c>
      <c r="G62" s="4"/>
      <c r="H62" s="4"/>
      <c r="I62" s="4">
        <f t="shared" si="0"/>
        <v>0</v>
      </c>
    </row>
    <row r="63" spans="1:9" ht="12.75">
      <c r="A63" s="3">
        <v>49</v>
      </c>
      <c r="B63" s="4" t="s">
        <v>37</v>
      </c>
      <c r="C63" s="4">
        <v>8.25</v>
      </c>
      <c r="D63" s="4">
        <v>5.4</v>
      </c>
      <c r="E63" s="4">
        <v>2.67</v>
      </c>
      <c r="F63" s="4">
        <f>(C63*E63)+(D63*E63)+C63*D63</f>
        <v>80.9955</v>
      </c>
      <c r="G63" s="4"/>
      <c r="H63" s="4"/>
      <c r="I63" s="4">
        <f t="shared" si="0"/>
        <v>0</v>
      </c>
    </row>
    <row r="64" spans="1:9" ht="12.75">
      <c r="A64" s="3">
        <v>50</v>
      </c>
      <c r="B64" s="4" t="s">
        <v>12</v>
      </c>
      <c r="C64" s="4"/>
      <c r="D64" s="4"/>
      <c r="E64" s="4"/>
      <c r="F64" s="4"/>
      <c r="G64" s="4"/>
      <c r="H64" s="4"/>
      <c r="I64" s="4">
        <v>0</v>
      </c>
    </row>
    <row r="65" spans="1:9" ht="12.75">
      <c r="A65" s="5" t="s">
        <v>38</v>
      </c>
      <c r="B65" s="5"/>
      <c r="C65" s="5"/>
      <c r="D65" s="5"/>
      <c r="E65" s="5"/>
      <c r="F65" s="5"/>
      <c r="G65" s="5"/>
      <c r="H65" s="5"/>
      <c r="I65" s="5"/>
    </row>
    <row r="66" spans="1:9" ht="12.75">
      <c r="A66" s="3">
        <v>51</v>
      </c>
      <c r="B66" s="4" t="s">
        <v>30</v>
      </c>
      <c r="C66" s="4">
        <v>8.25</v>
      </c>
      <c r="D66" s="4">
        <v>5.4</v>
      </c>
      <c r="E66" s="4">
        <v>2.67</v>
      </c>
      <c r="F66" s="4">
        <f>(C66*E66)+(D66*E66)+C66*D66</f>
        <v>80.9955</v>
      </c>
      <c r="G66" s="4"/>
      <c r="H66" s="4"/>
      <c r="I66" s="4">
        <f t="shared" si="0"/>
        <v>0</v>
      </c>
    </row>
    <row r="67" spans="1:9" ht="12.75">
      <c r="A67" s="3">
        <v>52</v>
      </c>
      <c r="B67" s="6" t="s">
        <v>15</v>
      </c>
      <c r="C67" s="4">
        <v>8.25</v>
      </c>
      <c r="D67" s="4">
        <v>5.4</v>
      </c>
      <c r="E67" s="4">
        <v>2.67</v>
      </c>
      <c r="F67" s="4">
        <f>(C67*E67)+(D67*E67)+C67*D67</f>
        <v>80.9955</v>
      </c>
      <c r="G67" s="4"/>
      <c r="H67" s="4"/>
      <c r="I67" s="4">
        <f t="shared" si="0"/>
        <v>0</v>
      </c>
    </row>
    <row r="68" spans="1:9" ht="12.75">
      <c r="A68" s="3">
        <v>53</v>
      </c>
      <c r="B68" s="4" t="s">
        <v>39</v>
      </c>
      <c r="C68" s="4"/>
      <c r="D68" s="4"/>
      <c r="E68" s="4"/>
      <c r="F68" s="4"/>
      <c r="G68" s="4"/>
      <c r="H68" s="4"/>
      <c r="I68" s="4">
        <v>0</v>
      </c>
    </row>
    <row r="69" spans="1:9" ht="12.75">
      <c r="A69" s="5" t="s">
        <v>40</v>
      </c>
      <c r="B69" s="5"/>
      <c r="C69" s="5"/>
      <c r="D69" s="5"/>
      <c r="E69" s="5"/>
      <c r="F69" s="5"/>
      <c r="G69" s="5"/>
      <c r="H69" s="5"/>
      <c r="I69" s="5"/>
    </row>
    <row r="70" spans="1:9" ht="12.75">
      <c r="A70" s="3">
        <v>54</v>
      </c>
      <c r="B70" s="4" t="s">
        <v>30</v>
      </c>
      <c r="C70" s="4">
        <v>8.54</v>
      </c>
      <c r="D70" s="4">
        <v>5.73</v>
      </c>
      <c r="E70" s="4">
        <v>3.1</v>
      </c>
      <c r="F70" s="4">
        <f>(C70*E70)+(D70*E70)+C70*D70</f>
        <v>93.1712</v>
      </c>
      <c r="G70" s="4"/>
      <c r="H70" s="4"/>
      <c r="I70" s="4">
        <f>PRODUCT(F70*H70)</f>
        <v>0</v>
      </c>
    </row>
    <row r="71" spans="1:9" ht="12.75">
      <c r="A71" s="3">
        <v>55</v>
      </c>
      <c r="B71" s="6" t="s">
        <v>15</v>
      </c>
      <c r="C71" s="4">
        <v>8.54</v>
      </c>
      <c r="D71" s="4">
        <v>5.73</v>
      </c>
      <c r="E71" s="4">
        <v>3.1</v>
      </c>
      <c r="F71" s="4">
        <f>(C71*E71)+(D71*E71)+C71*D71</f>
        <v>93.1712</v>
      </c>
      <c r="G71" s="4"/>
      <c r="H71" s="4"/>
      <c r="I71" s="4">
        <f>PRODUCT(F71*H71)</f>
        <v>0</v>
      </c>
    </row>
    <row r="72" spans="1:9" ht="12.75">
      <c r="A72" s="3">
        <v>56</v>
      </c>
      <c r="B72" s="4" t="s">
        <v>41</v>
      </c>
      <c r="C72" s="4"/>
      <c r="D72" s="4"/>
      <c r="E72" s="4"/>
      <c r="F72" s="4"/>
      <c r="G72" s="4"/>
      <c r="H72" s="4"/>
      <c r="I72" s="4">
        <f>PRODUCT(2*H72)</f>
        <v>0</v>
      </c>
    </row>
    <row r="73" spans="1:9" ht="12.75">
      <c r="A73" s="5" t="s">
        <v>42</v>
      </c>
      <c r="B73" s="5"/>
      <c r="C73" s="5"/>
      <c r="D73" s="5"/>
      <c r="E73" s="5"/>
      <c r="F73" s="5"/>
      <c r="G73" s="5"/>
      <c r="H73" s="5"/>
      <c r="I73" s="5"/>
    </row>
    <row r="74" spans="1:9" ht="12.75">
      <c r="A74" s="3">
        <v>57</v>
      </c>
      <c r="B74" s="4" t="s">
        <v>10</v>
      </c>
      <c r="C74" s="4">
        <v>8.87</v>
      </c>
      <c r="D74" s="4">
        <v>1.78</v>
      </c>
      <c r="E74" s="4">
        <v>3.1</v>
      </c>
      <c r="F74" s="4">
        <f>(C74*E74)+(D74*E74)+C74*D74</f>
        <v>48.8036</v>
      </c>
      <c r="G74" s="4"/>
      <c r="H74" s="4"/>
      <c r="I74" s="4">
        <f>PRODUCT(F74*H74)</f>
        <v>0</v>
      </c>
    </row>
    <row r="75" spans="1:9" ht="12.75">
      <c r="A75" s="3">
        <v>58</v>
      </c>
      <c r="B75" s="4" t="s">
        <v>43</v>
      </c>
      <c r="C75" s="4"/>
      <c r="D75" s="4"/>
      <c r="E75" s="4"/>
      <c r="F75" s="4"/>
      <c r="G75" s="4"/>
      <c r="H75" s="4"/>
      <c r="I75" s="4">
        <v>0</v>
      </c>
    </row>
    <row r="76" spans="1:9" ht="12.75">
      <c r="A76" s="5" t="s">
        <v>44</v>
      </c>
      <c r="B76" s="5"/>
      <c r="C76" s="5"/>
      <c r="D76" s="5"/>
      <c r="E76" s="5"/>
      <c r="F76" s="5"/>
      <c r="G76" s="5"/>
      <c r="H76" s="5"/>
      <c r="I76" s="5"/>
    </row>
    <row r="77" spans="1:9" ht="12.75">
      <c r="A77" s="5" t="s">
        <v>42</v>
      </c>
      <c r="B77" s="5"/>
      <c r="C77" s="5"/>
      <c r="D77" s="5"/>
      <c r="E77" s="5"/>
      <c r="F77" s="5"/>
      <c r="G77" s="5"/>
      <c r="H77" s="5"/>
      <c r="I77" s="5"/>
    </row>
    <row r="78" spans="1:9" ht="12.75">
      <c r="A78" s="3">
        <v>59</v>
      </c>
      <c r="B78" s="4" t="s">
        <v>10</v>
      </c>
      <c r="C78" s="4">
        <v>24.6</v>
      </c>
      <c r="D78" s="4">
        <v>2.7</v>
      </c>
      <c r="E78" s="4">
        <v>3.28</v>
      </c>
      <c r="F78" s="4">
        <f>(C78*E78)+(D78*E78)+C78*D78</f>
        <v>155.964</v>
      </c>
      <c r="G78" s="4"/>
      <c r="H78" s="4"/>
      <c r="I78" s="4">
        <f>PRODUCT(F78*H78)</f>
        <v>0</v>
      </c>
    </row>
    <row r="79" spans="1:9" ht="12.75">
      <c r="A79" s="5" t="s">
        <v>17</v>
      </c>
      <c r="B79" s="5"/>
      <c r="C79" s="5"/>
      <c r="D79" s="5"/>
      <c r="E79" s="5"/>
      <c r="F79" s="5"/>
      <c r="G79" s="5"/>
      <c r="H79" s="5"/>
      <c r="I79" s="5"/>
    </row>
    <row r="80" spans="1:9" ht="12.75">
      <c r="A80" s="3">
        <v>60</v>
      </c>
      <c r="B80" s="4" t="s">
        <v>45</v>
      </c>
      <c r="C80" s="4">
        <v>3.73</v>
      </c>
      <c r="D80" s="4">
        <v>3</v>
      </c>
      <c r="E80" s="4">
        <v>3.28</v>
      </c>
      <c r="F80" s="4">
        <f>(C80*E80)+(D80*E80)+C80*D80</f>
        <v>33.264399999999995</v>
      </c>
      <c r="G80" s="4"/>
      <c r="H80" s="4"/>
      <c r="I80" s="4">
        <f>PRODUCT(F80*H80)</f>
        <v>0</v>
      </c>
    </row>
    <row r="81" spans="1:9" ht="12.75">
      <c r="A81" s="3">
        <v>61</v>
      </c>
      <c r="B81" s="4" t="s">
        <v>12</v>
      </c>
      <c r="C81" s="4">
        <v>0</v>
      </c>
      <c r="D81" s="4">
        <v>0</v>
      </c>
      <c r="E81" s="4">
        <v>0</v>
      </c>
      <c r="F81" s="4">
        <f>(C81*E81)+(D81*E81)+C81*D81</f>
        <v>0</v>
      </c>
      <c r="G81" s="4"/>
      <c r="H81" s="4"/>
      <c r="I81" s="4">
        <v>0</v>
      </c>
    </row>
    <row r="82" spans="1:9" ht="12.75">
      <c r="A82" s="5" t="s">
        <v>46</v>
      </c>
      <c r="B82" s="5"/>
      <c r="C82" s="5"/>
      <c r="D82" s="5"/>
      <c r="E82" s="5"/>
      <c r="F82" s="5"/>
      <c r="G82" s="5"/>
      <c r="H82" s="5"/>
      <c r="I82" s="5"/>
    </row>
    <row r="83" spans="1:9" ht="12.75">
      <c r="A83" s="3">
        <v>62</v>
      </c>
      <c r="B83" s="4" t="s">
        <v>45</v>
      </c>
      <c r="C83" s="4">
        <v>3.44</v>
      </c>
      <c r="D83" s="4">
        <v>2.4</v>
      </c>
      <c r="E83" s="4">
        <v>3.28</v>
      </c>
      <c r="F83" s="4">
        <f>(C83*E83)+(D83*E83)+C83*D83</f>
        <v>27.411199999999997</v>
      </c>
      <c r="G83" s="4"/>
      <c r="H83" s="4"/>
      <c r="I83" s="4">
        <f>PRODUCT(F83*H83)</f>
        <v>0</v>
      </c>
    </row>
    <row r="84" spans="1:9" ht="12.75">
      <c r="A84" s="3">
        <v>63</v>
      </c>
      <c r="B84" s="4" t="s">
        <v>12</v>
      </c>
      <c r="C84" s="4">
        <v>0</v>
      </c>
      <c r="D84" s="4">
        <v>0</v>
      </c>
      <c r="E84" s="4">
        <v>0</v>
      </c>
      <c r="F84" s="4">
        <f>(C84*E84)+(D84*E84)+C84*D84</f>
        <v>0</v>
      </c>
      <c r="G84" s="4"/>
      <c r="H84" s="4"/>
      <c r="I84" s="4">
        <v>0</v>
      </c>
    </row>
    <row r="85" spans="1:9" ht="12.75">
      <c r="A85" s="5" t="s">
        <v>47</v>
      </c>
      <c r="B85" s="5"/>
      <c r="C85" s="5"/>
      <c r="D85" s="5"/>
      <c r="E85" s="5"/>
      <c r="F85" s="5"/>
      <c r="G85" s="5"/>
      <c r="H85" s="5"/>
      <c r="I85" s="5"/>
    </row>
    <row r="86" spans="1:9" ht="12.75">
      <c r="A86" s="3">
        <v>58</v>
      </c>
      <c r="B86" s="4" t="s">
        <v>45</v>
      </c>
      <c r="C86" s="4">
        <v>2.26</v>
      </c>
      <c r="D86" s="4">
        <v>1.94</v>
      </c>
      <c r="E86" s="4">
        <v>3.28</v>
      </c>
      <c r="F86" s="4">
        <f>(C86*E86)+(D86*E86)+C86*D86</f>
        <v>18.160399999999996</v>
      </c>
      <c r="G86" s="4"/>
      <c r="H86" s="4"/>
      <c r="I86" s="4">
        <f>PRODUCT(F86*H86)</f>
        <v>0</v>
      </c>
    </row>
    <row r="87" spans="1:9" ht="12.75">
      <c r="A87" s="3">
        <v>59</v>
      </c>
      <c r="B87" s="4" t="s">
        <v>12</v>
      </c>
      <c r="C87" s="4">
        <v>0</v>
      </c>
      <c r="D87" s="4">
        <v>0</v>
      </c>
      <c r="E87" s="4">
        <v>0</v>
      </c>
      <c r="F87" s="4">
        <f>(C87*E87)+(D87*E87)+C87*D87</f>
        <v>0</v>
      </c>
      <c r="G87" s="4"/>
      <c r="H87" s="4"/>
      <c r="I87" s="4">
        <v>0</v>
      </c>
    </row>
    <row r="88" spans="1:9" ht="12.75">
      <c r="A88" s="5" t="s">
        <v>48</v>
      </c>
      <c r="B88" s="5"/>
      <c r="C88" s="5"/>
      <c r="D88" s="5"/>
      <c r="E88" s="5"/>
      <c r="F88" s="5"/>
      <c r="G88" s="5"/>
      <c r="H88" s="5"/>
      <c r="I88" s="5"/>
    </row>
    <row r="89" spans="1:9" ht="12.75">
      <c r="A89" s="3">
        <v>60</v>
      </c>
      <c r="B89" s="4" t="s">
        <v>37</v>
      </c>
      <c r="C89" s="4">
        <v>2</v>
      </c>
      <c r="D89" s="4">
        <v>1.36</v>
      </c>
      <c r="E89" s="4">
        <v>3.28</v>
      </c>
      <c r="F89" s="4">
        <f>(C89*E89)+(D89*E89)+C89*D89</f>
        <v>13.7408</v>
      </c>
      <c r="G89" s="4"/>
      <c r="H89" s="4"/>
      <c r="I89" s="4">
        <f>PRODUCT(F89*H89)</f>
        <v>0</v>
      </c>
    </row>
    <row r="90" spans="1:9" ht="12.75">
      <c r="A90" s="5" t="s">
        <v>49</v>
      </c>
      <c r="B90" s="5"/>
      <c r="C90" s="5"/>
      <c r="D90" s="5"/>
      <c r="E90" s="5"/>
      <c r="F90" s="5"/>
      <c r="G90" s="5"/>
      <c r="H90" s="5"/>
      <c r="I90" s="5"/>
    </row>
    <row r="91" spans="1:9" ht="12.75">
      <c r="A91" s="7">
        <v>61</v>
      </c>
      <c r="B91" s="4" t="s">
        <v>10</v>
      </c>
      <c r="C91" s="4">
        <v>4.37</v>
      </c>
      <c r="D91" s="4">
        <v>2.92</v>
      </c>
      <c r="E91" s="4">
        <v>5.1</v>
      </c>
      <c r="F91" s="4">
        <f>(C91*E91)+(D91*E91)+C91*D91</f>
        <v>49.939400000000006</v>
      </c>
      <c r="G91" s="4"/>
      <c r="H91" s="4"/>
      <c r="I91" s="4">
        <f>PRODUCT(F91*H91)</f>
        <v>0</v>
      </c>
    </row>
    <row r="92" spans="1:9" ht="12.75">
      <c r="A92" s="5" t="s">
        <v>42</v>
      </c>
      <c r="B92" s="5"/>
      <c r="C92" s="5"/>
      <c r="D92" s="5"/>
      <c r="E92" s="5"/>
      <c r="F92" s="5"/>
      <c r="G92" s="5"/>
      <c r="H92" s="5"/>
      <c r="I92" s="5"/>
    </row>
    <row r="93" spans="1:9" ht="12.75">
      <c r="A93" s="3">
        <v>62</v>
      </c>
      <c r="B93" s="4" t="s">
        <v>10</v>
      </c>
      <c r="C93" s="4">
        <v>24</v>
      </c>
      <c r="D93" s="4">
        <v>2.7</v>
      </c>
      <c r="E93" s="4">
        <v>3.3</v>
      </c>
      <c r="F93" s="4">
        <f>(C93*E93)+(D93*E93)+C93*D93</f>
        <v>152.91</v>
      </c>
      <c r="G93" s="4"/>
      <c r="H93" s="4"/>
      <c r="I93" s="4">
        <f>PRODUCT(F93*H93)</f>
        <v>0</v>
      </c>
    </row>
    <row r="94" spans="1:9" ht="12.75">
      <c r="A94" s="5" t="s">
        <v>50</v>
      </c>
      <c r="B94" s="5"/>
      <c r="C94" s="5"/>
      <c r="D94" s="5"/>
      <c r="E94" s="5"/>
      <c r="F94" s="5"/>
      <c r="G94" s="5"/>
      <c r="H94" s="5"/>
      <c r="I94" s="5"/>
    </row>
    <row r="95" spans="1:9" ht="12.75">
      <c r="A95" s="3">
        <v>63</v>
      </c>
      <c r="B95" s="4" t="s">
        <v>10</v>
      </c>
      <c r="C95" s="4">
        <v>9.39</v>
      </c>
      <c r="D95" s="4">
        <v>5.65</v>
      </c>
      <c r="E95" s="4">
        <v>3.3</v>
      </c>
      <c r="F95" s="4">
        <f>(C95*E95)+(D95*E95)+C95*D95</f>
        <v>102.68550000000002</v>
      </c>
      <c r="G95" s="4"/>
      <c r="H95" s="4"/>
      <c r="I95" s="4">
        <f>PRODUCT(F95*H95)</f>
        <v>0</v>
      </c>
    </row>
    <row r="96" spans="1:9" ht="12.75">
      <c r="A96" s="3">
        <v>64</v>
      </c>
      <c r="B96" s="4" t="s">
        <v>12</v>
      </c>
      <c r="C96" s="4"/>
      <c r="D96" s="4"/>
      <c r="E96" s="4"/>
      <c r="F96" s="4"/>
      <c r="G96" s="4"/>
      <c r="H96" s="4"/>
      <c r="I96" s="4">
        <v>0</v>
      </c>
    </row>
    <row r="97" spans="1:9" ht="12.75">
      <c r="A97" s="5" t="s">
        <v>51</v>
      </c>
      <c r="B97" s="5"/>
      <c r="C97" s="5"/>
      <c r="D97" s="5"/>
      <c r="E97" s="5"/>
      <c r="F97" s="5"/>
      <c r="G97" s="5"/>
      <c r="H97" s="5"/>
      <c r="I97" s="5"/>
    </row>
    <row r="98" spans="1:9" ht="12.75">
      <c r="A98" s="3">
        <v>65</v>
      </c>
      <c r="B98" s="4" t="s">
        <v>10</v>
      </c>
      <c r="C98" s="4">
        <v>5.65</v>
      </c>
      <c r="D98" s="4">
        <v>2.12</v>
      </c>
      <c r="E98" s="4">
        <v>3.3</v>
      </c>
      <c r="F98" s="4">
        <f>(C98*E98)+(D98*E98)+C98*D98</f>
        <v>37.619</v>
      </c>
      <c r="G98" s="4"/>
      <c r="H98" s="4"/>
      <c r="I98" s="4">
        <f>PRODUCT(F98*H98)</f>
        <v>0</v>
      </c>
    </row>
    <row r="99" spans="1:9" ht="12.75">
      <c r="A99" s="5" t="s">
        <v>52</v>
      </c>
      <c r="B99" s="5"/>
      <c r="C99" s="5"/>
      <c r="D99" s="5"/>
      <c r="E99" s="5"/>
      <c r="F99" s="5"/>
      <c r="G99" s="5"/>
      <c r="H99" s="5"/>
      <c r="I99" s="5"/>
    </row>
    <row r="100" spans="1:9" ht="12.75">
      <c r="A100" s="3">
        <v>66</v>
      </c>
      <c r="B100" s="4" t="s">
        <v>10</v>
      </c>
      <c r="C100" s="4">
        <v>5.65</v>
      </c>
      <c r="D100" s="4">
        <v>2.12</v>
      </c>
      <c r="E100" s="4">
        <v>3.3</v>
      </c>
      <c r="F100" s="4">
        <f>(C100*E100)+(D100*E100)+C100*D100</f>
        <v>37.619</v>
      </c>
      <c r="G100" s="4"/>
      <c r="H100" s="4"/>
      <c r="I100" s="4">
        <f>PRODUCT(F100*H100)</f>
        <v>0</v>
      </c>
    </row>
    <row r="101" spans="1:9" ht="12.75">
      <c r="A101" s="5" t="s">
        <v>53</v>
      </c>
      <c r="B101" s="5"/>
      <c r="C101" s="5"/>
      <c r="D101" s="5"/>
      <c r="E101" s="5"/>
      <c r="F101" s="5"/>
      <c r="G101" s="5"/>
      <c r="H101" s="5"/>
      <c r="I101" s="5"/>
    </row>
    <row r="102" spans="1:9" ht="12.75">
      <c r="A102" s="3">
        <v>67</v>
      </c>
      <c r="B102" s="4" t="s">
        <v>10</v>
      </c>
      <c r="C102" s="4">
        <v>5.67</v>
      </c>
      <c r="D102" s="4">
        <v>2.48</v>
      </c>
      <c r="E102" s="4">
        <v>3.3</v>
      </c>
      <c r="F102" s="4">
        <f>(C102*E102)+(D102*E102)+C102*D102</f>
        <v>40.956599999999995</v>
      </c>
      <c r="G102" s="4"/>
      <c r="H102" s="4"/>
      <c r="I102" s="4">
        <f>PRODUCT(F102*H102)</f>
        <v>0</v>
      </c>
    </row>
    <row r="103" spans="1:9" ht="12.75">
      <c r="A103" s="5" t="s">
        <v>53</v>
      </c>
      <c r="B103" s="5"/>
      <c r="C103" s="5"/>
      <c r="D103" s="5"/>
      <c r="E103" s="5"/>
      <c r="F103" s="5"/>
      <c r="G103" s="5"/>
      <c r="H103" s="5"/>
      <c r="I103" s="5"/>
    </row>
    <row r="104" spans="1:9" ht="12.75">
      <c r="A104" s="3">
        <v>68</v>
      </c>
      <c r="B104" s="4" t="s">
        <v>10</v>
      </c>
      <c r="C104" s="4">
        <v>5.69</v>
      </c>
      <c r="D104" s="4">
        <v>3.13</v>
      </c>
      <c r="E104" s="4">
        <v>3.3</v>
      </c>
      <c r="F104" s="4">
        <f>(C104*E104)+(D104*E104)+C104*D104</f>
        <v>46.9157</v>
      </c>
      <c r="G104" s="4"/>
      <c r="H104" s="4"/>
      <c r="I104" s="4">
        <f>PRODUCT(F104*H104)</f>
        <v>0</v>
      </c>
    </row>
    <row r="105" spans="1:9" ht="12.75">
      <c r="A105" s="5" t="s">
        <v>48</v>
      </c>
      <c r="B105" s="5"/>
      <c r="C105" s="5"/>
      <c r="D105" s="5"/>
      <c r="E105" s="5"/>
      <c r="F105" s="5"/>
      <c r="G105" s="5"/>
      <c r="H105" s="5"/>
      <c r="I105" s="5"/>
    </row>
    <row r="106" spans="1:9" ht="12.75">
      <c r="A106" s="3">
        <v>69</v>
      </c>
      <c r="B106" s="4" t="s">
        <v>10</v>
      </c>
      <c r="C106" s="4">
        <v>2.22</v>
      </c>
      <c r="D106" s="4">
        <v>1.74</v>
      </c>
      <c r="E106" s="4">
        <v>3.3</v>
      </c>
      <c r="F106" s="4">
        <f>(C106*E106)+(D106*E106)+C106*D106</f>
        <v>16.9308</v>
      </c>
      <c r="G106" s="4"/>
      <c r="H106" s="4"/>
      <c r="I106" s="4">
        <f>PRODUCT(F106*H106)</f>
        <v>0</v>
      </c>
    </row>
    <row r="107" spans="1:9" ht="12.75">
      <c r="A107" s="5" t="s">
        <v>54</v>
      </c>
      <c r="B107" s="5"/>
      <c r="C107" s="5"/>
      <c r="D107" s="5"/>
      <c r="E107" s="5"/>
      <c r="F107" s="5"/>
      <c r="G107" s="5"/>
      <c r="H107" s="5"/>
      <c r="I107" s="5"/>
    </row>
    <row r="108" spans="1:9" ht="12.75">
      <c r="A108" s="3">
        <v>70</v>
      </c>
      <c r="B108" s="4" t="s">
        <v>10</v>
      </c>
      <c r="C108" s="4">
        <v>7.34</v>
      </c>
      <c r="D108" s="4">
        <v>6.85</v>
      </c>
      <c r="E108" s="4">
        <v>3.3</v>
      </c>
      <c r="F108" s="4">
        <f>(C108*E108)+(D108*E108)+C108*D108</f>
        <v>97.106</v>
      </c>
      <c r="G108" s="4"/>
      <c r="H108" s="4"/>
      <c r="I108" s="4">
        <f>PRODUCT(F108*H108)</f>
        <v>0</v>
      </c>
    </row>
    <row r="109" spans="1:9" ht="12.75">
      <c r="A109" s="3">
        <v>71</v>
      </c>
      <c r="B109" s="4" t="s">
        <v>12</v>
      </c>
      <c r="C109" s="4"/>
      <c r="D109" s="4"/>
      <c r="E109" s="4"/>
      <c r="F109" s="4"/>
      <c r="G109" s="4"/>
      <c r="H109" s="4"/>
      <c r="I109" s="4">
        <v>0</v>
      </c>
    </row>
    <row r="110" spans="1:9" ht="12.75">
      <c r="A110" s="5" t="s">
        <v>55</v>
      </c>
      <c r="B110" s="5"/>
      <c r="C110" s="5"/>
      <c r="D110" s="5"/>
      <c r="E110" s="5"/>
      <c r="F110" s="5"/>
      <c r="G110" s="5"/>
      <c r="H110" s="5"/>
      <c r="I110" s="5"/>
    </row>
    <row r="111" spans="1:9" ht="12.75">
      <c r="A111" s="3">
        <v>72</v>
      </c>
      <c r="B111" s="4" t="s">
        <v>10</v>
      </c>
      <c r="C111" s="4">
        <v>8.13</v>
      </c>
      <c r="D111" s="4">
        <v>7.08</v>
      </c>
      <c r="E111" s="4">
        <v>3.3</v>
      </c>
      <c r="F111" s="4">
        <f>(C111*E111)+(D111*E111)+C111*D111</f>
        <v>107.7534</v>
      </c>
      <c r="G111" s="4"/>
      <c r="H111" s="4"/>
      <c r="I111" s="4">
        <f>PRODUCT(F111*H111)</f>
        <v>0</v>
      </c>
    </row>
    <row r="112" spans="1:9" ht="12.75">
      <c r="A112" s="3">
        <v>73</v>
      </c>
      <c r="B112" s="4" t="s">
        <v>12</v>
      </c>
      <c r="C112" s="4"/>
      <c r="D112" s="4"/>
      <c r="E112" s="4"/>
      <c r="F112" s="4"/>
      <c r="G112" s="4"/>
      <c r="H112" s="4"/>
      <c r="I112" s="4">
        <v>0</v>
      </c>
    </row>
    <row r="113" spans="1:9" ht="12.75">
      <c r="A113" s="5" t="s">
        <v>56</v>
      </c>
      <c r="B113" s="5"/>
      <c r="C113" s="5"/>
      <c r="D113" s="5"/>
      <c r="E113" s="5"/>
      <c r="F113" s="5"/>
      <c r="G113" s="5"/>
      <c r="H113" s="5"/>
      <c r="I113" s="5"/>
    </row>
    <row r="114" spans="1:9" ht="12.75">
      <c r="A114" s="3">
        <v>74</v>
      </c>
      <c r="B114" s="4" t="s">
        <v>57</v>
      </c>
      <c r="C114" s="4"/>
      <c r="D114" s="4"/>
      <c r="E114" s="4"/>
      <c r="F114" s="4">
        <v>50</v>
      </c>
      <c r="G114" s="4"/>
      <c r="H114" s="4"/>
      <c r="I114" s="4">
        <f>PRODUCT(F114*H114)</f>
        <v>0</v>
      </c>
    </row>
    <row r="115" spans="1:9" ht="12.75">
      <c r="A115" s="3">
        <v>75</v>
      </c>
      <c r="B115" s="4" t="s">
        <v>58</v>
      </c>
      <c r="C115" s="4"/>
      <c r="D115" s="4"/>
      <c r="E115" s="4"/>
      <c r="F115" s="4"/>
      <c r="G115" s="4"/>
      <c r="H115" s="4"/>
      <c r="I115" s="4">
        <v>0</v>
      </c>
    </row>
    <row r="116" spans="1:9" ht="12.75">
      <c r="A116" s="3">
        <v>76</v>
      </c>
      <c r="B116" s="4" t="s">
        <v>59</v>
      </c>
      <c r="C116" s="4">
        <v>18</v>
      </c>
      <c r="D116" s="4">
        <v>9</v>
      </c>
      <c r="E116" s="4">
        <v>3.3</v>
      </c>
      <c r="F116" s="4">
        <f>(C116*E116)+(D116*E116)+C116*D116</f>
        <v>251.1</v>
      </c>
      <c r="G116" s="4"/>
      <c r="H116" s="4"/>
      <c r="I116" s="4">
        <f>PRODUCT(F116*H116)</f>
        <v>0</v>
      </c>
    </row>
    <row r="117" spans="1:9" ht="12.75">
      <c r="A117" s="3">
        <v>77</v>
      </c>
      <c r="B117" s="4" t="s">
        <v>60</v>
      </c>
      <c r="C117" s="4"/>
      <c r="D117" s="4"/>
      <c r="E117" s="4"/>
      <c r="F117" s="4"/>
      <c r="G117" s="4"/>
      <c r="H117" s="4"/>
      <c r="I117" s="4">
        <v>0</v>
      </c>
    </row>
    <row r="118" spans="1:9" ht="12.75">
      <c r="A118" s="8" t="s">
        <v>61</v>
      </c>
      <c r="B118" s="8"/>
      <c r="C118" s="8"/>
      <c r="D118" s="8"/>
      <c r="E118" s="8"/>
      <c r="F118" s="8"/>
      <c r="G118" s="8"/>
      <c r="H118" s="8"/>
      <c r="I118" s="9">
        <f>SUM(I4:I117)</f>
        <v>0</v>
      </c>
    </row>
    <row r="119" spans="1:9" ht="12.75">
      <c r="A119" s="8" t="s">
        <v>62</v>
      </c>
      <c r="B119" s="8"/>
      <c r="C119" s="8"/>
      <c r="D119" s="8"/>
      <c r="E119" s="8"/>
      <c r="F119" s="8"/>
      <c r="G119" s="8"/>
      <c r="H119" s="8"/>
      <c r="I119" s="9">
        <f>PRODUCT(I118*1.23)</f>
        <v>0</v>
      </c>
    </row>
  </sheetData>
  <sheetProtection selectLockedCells="1" selectUnlockedCells="1"/>
  <mergeCells count="37">
    <mergeCell ref="A1:I1"/>
    <mergeCell ref="B3:H3"/>
    <mergeCell ref="A7:I7"/>
    <mergeCell ref="A11:I11"/>
    <mergeCell ref="A15:I15"/>
    <mergeCell ref="A24:I24"/>
    <mergeCell ref="A27:I27"/>
    <mergeCell ref="A32:I32"/>
    <mergeCell ref="A36:I36"/>
    <mergeCell ref="A39:I39"/>
    <mergeCell ref="A42:I42"/>
    <mergeCell ref="A47:I47"/>
    <mergeCell ref="A52:I52"/>
    <mergeCell ref="A57:I57"/>
    <mergeCell ref="A61:I61"/>
    <mergeCell ref="A65:I65"/>
    <mergeCell ref="A69:I69"/>
    <mergeCell ref="A73:I73"/>
    <mergeCell ref="A76:I76"/>
    <mergeCell ref="A77:I77"/>
    <mergeCell ref="A79:I79"/>
    <mergeCell ref="A82:I82"/>
    <mergeCell ref="A85:I85"/>
    <mergeCell ref="A88:I88"/>
    <mergeCell ref="A90:I90"/>
    <mergeCell ref="A92:I92"/>
    <mergeCell ref="A94:I94"/>
    <mergeCell ref="A97:I97"/>
    <mergeCell ref="A99:I99"/>
    <mergeCell ref="A101:I101"/>
    <mergeCell ref="A103:I103"/>
    <mergeCell ref="A105:I105"/>
    <mergeCell ref="A107:I107"/>
    <mergeCell ref="A110:I110"/>
    <mergeCell ref="A113:I113"/>
    <mergeCell ref="A118:H118"/>
    <mergeCell ref="A119:H11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a.kuzniewski</cp:lastModifiedBy>
  <cp:lastPrinted>2016-08-24T04:45:23Z</cp:lastPrinted>
  <dcterms:created xsi:type="dcterms:W3CDTF">2016-08-24T04:26:30Z</dcterms:created>
  <dcterms:modified xsi:type="dcterms:W3CDTF">2016-08-26T11:50:13Z</dcterms:modified>
  <cp:category/>
  <cp:version/>
  <cp:contentType/>
  <cp:contentStatus/>
</cp:coreProperties>
</file>