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9300" windowHeight="7395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G40" i="1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5"/>
  <c r="G10"/>
  <c r="G9"/>
  <c r="G8"/>
  <c r="G7"/>
  <c r="G6"/>
  <c r="G11" l="1"/>
  <c r="G41"/>
  <c r="G42" l="1"/>
  <c r="G43" l="1"/>
  <c r="G44"/>
</calcChain>
</file>

<file path=xl/sharedStrings.xml><?xml version="1.0" encoding="utf-8"?>
<sst xmlns="http://schemas.openxmlformats.org/spreadsheetml/2006/main" count="161" uniqueCount="121">
  <si>
    <t>Lp.</t>
  </si>
  <si>
    <t>Podstawa wyceny</t>
  </si>
  <si>
    <t>Opis</t>
  </si>
  <si>
    <t>Jednostka miary</t>
  </si>
  <si>
    <t>Ilość</t>
  </si>
  <si>
    <t>Cena jednostkowa (zł)</t>
  </si>
  <si>
    <t>1  d.1</t>
  </si>
  <si>
    <t>2 d.1</t>
  </si>
  <si>
    <t>3 d.1</t>
  </si>
  <si>
    <t>4 d.1</t>
  </si>
  <si>
    <t>5 d.1</t>
  </si>
  <si>
    <t>Zasilenie wlz</t>
  </si>
  <si>
    <t>6 d.1</t>
  </si>
  <si>
    <t>KNNR 5 0603-02</t>
  </si>
  <si>
    <t>KNNR 5 0701-02</t>
  </si>
  <si>
    <t>KNNR 5 0702-02</t>
  </si>
  <si>
    <t>KNNR 5 0707-01</t>
  </si>
  <si>
    <t>KNNR 5 0110-04</t>
  </si>
  <si>
    <t>KNNR 5 0713-01</t>
  </si>
  <si>
    <t>Przewody uziemiające i wyrównawcze w kanałach lub tunelach luzem (bednarka o przekroju do 200 mm2)</t>
  </si>
  <si>
    <t>m</t>
  </si>
  <si>
    <t>Kopanie rowów dla kabli w sposób ręczny w gruncie kat. III</t>
  </si>
  <si>
    <t>Zasypywanie rowów dla kabli wykonanych ręcznie w gruncie kat. III</t>
  </si>
  <si>
    <t>m3</t>
  </si>
  <si>
    <t>Układanie kabli o masie do 0.5 kg/m w rowach kablowych ręcznie</t>
  </si>
  <si>
    <t>Listwy elektroinstalacyjne z PCW (naścienne, przypodłogowe i ścienne) przykręcane do cegły</t>
  </si>
  <si>
    <t>Razem pozycje d.1:</t>
  </si>
  <si>
    <t>Instalacje elektryczne wewnętrzne</t>
  </si>
  <si>
    <t>45311000-0</t>
  </si>
  <si>
    <t>7 d.2</t>
  </si>
  <si>
    <t>8 d.2</t>
  </si>
  <si>
    <t>9 d.2</t>
  </si>
  <si>
    <t>10 d.2</t>
  </si>
  <si>
    <t>KNNR 5 0404-01</t>
  </si>
  <si>
    <t>KNNR 5 0103-08</t>
  </si>
  <si>
    <t>KNNR 5 0203-01</t>
  </si>
  <si>
    <t>KNNR 5 0203- 01</t>
  </si>
  <si>
    <t>11 d.2</t>
  </si>
  <si>
    <t>12 d.2</t>
  </si>
  <si>
    <t>13 d.2</t>
  </si>
  <si>
    <t>14 d.2</t>
  </si>
  <si>
    <t>15 d.2</t>
  </si>
  <si>
    <t>16 d.2</t>
  </si>
  <si>
    <t>17 d.2</t>
  </si>
  <si>
    <t>KNNR 5 0301-11</t>
  </si>
  <si>
    <t>KNNR 5 0304-04</t>
  </si>
  <si>
    <t>KNNR 5 0304-03</t>
  </si>
  <si>
    <t>KNNR 5 0307-02</t>
  </si>
  <si>
    <t>KNNR 5 0406-02</t>
  </si>
  <si>
    <t>Układanie kabli o masie do 0.5 kg/m w rurach, pustakach lub kanałach zamkniętych</t>
  </si>
  <si>
    <t>Tablice rozdzielcze o masie do 10 kg</t>
  </si>
  <si>
    <t>szt</t>
  </si>
  <si>
    <t>Przewody kabelkowe o łącznym przekroju żył do 7.5 mm2 wciągane do rur</t>
  </si>
  <si>
    <t>Przewody kabelkowe o łącznym przekroju żył do 7.5 mm2 wciągane do rur Przewody sterownicze LYY 3*1</t>
  </si>
  <si>
    <t>Przygotowanie podłoża pod osprzęt instalacyjny mocowany na zaprawie cementowej lub gipsowej - wykonanie ślepych otworów w podłożu ceglanym</t>
  </si>
  <si>
    <t>Odgałęźniki bryzgoszczelne z tworzywa sztucznego o 4 wylotach przykręcane</t>
  </si>
  <si>
    <t>Odgałęźniki bryzgoszczelne z tworzywa sztucznego o 3 wylotach przykręcane</t>
  </si>
  <si>
    <t>Rury winidurowe o śr.do 47 mm układane n.t. na podłożu innym niż beton</t>
  </si>
  <si>
    <t>Łączniki świecznikowe bryzgoszczelne</t>
  </si>
  <si>
    <t>Montaż modułu MD-2</t>
  </si>
  <si>
    <t>Detektory DEX-12N</t>
  </si>
  <si>
    <t>19 d.2</t>
  </si>
  <si>
    <t>18 d.2</t>
  </si>
  <si>
    <t>20 d.2</t>
  </si>
  <si>
    <t>21 d.2</t>
  </si>
  <si>
    <t>22 d.2</t>
  </si>
  <si>
    <t>23 d.2</t>
  </si>
  <si>
    <t>24 d.2</t>
  </si>
  <si>
    <t>25 d.2</t>
  </si>
  <si>
    <t>26 d.2</t>
  </si>
  <si>
    <t>27 d.2</t>
  </si>
  <si>
    <t>28 d.2</t>
  </si>
  <si>
    <t>Ssygnalizator optyczno akustyczny</t>
  </si>
  <si>
    <t>29 d.2</t>
  </si>
  <si>
    <t>30 d.2</t>
  </si>
  <si>
    <t>32 d.2</t>
  </si>
  <si>
    <t>33 d.2</t>
  </si>
  <si>
    <t>34 d.2</t>
  </si>
  <si>
    <t>Montaż wyłacznika P.Poż.</t>
  </si>
  <si>
    <t>KNNR 5 0308-05</t>
  </si>
  <si>
    <t>Gniazda instalacyjne wtyczkowe ze stykiem ochronnym bryzgoszczelne 2-biegunowe przykręcane o obciążal -ności do 20 A i przekroju przewodów do 2.5 mm2</t>
  </si>
  <si>
    <t>KNNR 5 0308-09</t>
  </si>
  <si>
    <t>Gniazda instalacyjne wtyczkowe ze stykiem ochronnym metalowe z uziemieniem 2-biegunowe przykręcane o obciążalności do 16 A i przekroju przewodów do 4 mm2- zasilanie kotłów</t>
  </si>
  <si>
    <t>KNNR 5 0511-01</t>
  </si>
  <si>
    <t>Oprawy świetlówkowe do pomieszczeń produkcyjnych strugoodporne, pyłoszczelne w obudowie metalowej 2x40 W</t>
  </si>
  <si>
    <t>szt.</t>
  </si>
  <si>
    <t>kpl.</t>
  </si>
  <si>
    <t>KNR 5-08 0812-01</t>
  </si>
  <si>
    <t>Podłączenie przewodów pojedynczych w izolacji polwinitowej pod zaciski lub bolce (przekrój żył do 2.5 mm2)</t>
  </si>
  <si>
    <t>KNR-W 5-08 0902-0600</t>
  </si>
  <si>
    <t>Sprawdzenie samoczynnego wyłączenia zasilania - próby działania wyłącznika różnicowoprądowego - każdy następny</t>
  </si>
  <si>
    <t>pomiar</t>
  </si>
  <si>
    <t>KNR-W 4-03
1203-0300</t>
  </si>
  <si>
    <t>Badanie linii kablowej nn o ilosci żył 5</t>
  </si>
  <si>
    <t>odc.</t>
  </si>
  <si>
    <t>KNR-W 4-03
1206-0100</t>
  </si>
  <si>
    <t>Sprawdzenie i pomiary elektryczne obwodów sygnalizacyjnych</t>
  </si>
  <si>
    <t>KNR-W 4-03
1202-0200</t>
  </si>
  <si>
    <t>Sprawdzenie i pomiar kompletnego 2,3-fazowego obwodu elektrycznego niskiego napięcia</t>
  </si>
  <si>
    <t>KNR-W 5-08
0902-0500</t>
  </si>
  <si>
    <t>Sprawdzenie samoczynnego wyłączenia zasilania - próby działania wyłącznika różnicowoprądowego - pierwszy</t>
  </si>
  <si>
    <t>KNR-W 4-03
1202-0100</t>
  </si>
  <si>
    <t>Sprawdzenie i pomiar kompletnego 1-fazowego obwodu elektrycznego niskiego napięcia</t>
  </si>
  <si>
    <t>KNR 5-08 0619-06</t>
  </si>
  <si>
    <t>Montaż złączy kontrolnych z połączeniem drut-płaskownik w instalacji uziemiającej i odgromowej</t>
  </si>
  <si>
    <t>KNR-W 5-08
0602-1500</t>
  </si>
  <si>
    <t>Układanie przewodów wyrównawczych w budynkach w ciągach poziomych przez spawanie do konstrukcji - przekrój bednarki do 120mm2</t>
  </si>
  <si>
    <t>KNNR 5 0613-04</t>
  </si>
  <si>
    <t>Mostki bocznikujące na rurach o śr.do 100 mm łączone na obejmy</t>
  </si>
  <si>
    <t>KNNR 5 0613-01</t>
  </si>
  <si>
    <t>Szyny połączń wyrównawczych miejscowe</t>
  </si>
  <si>
    <t>KNNR 5 0605-02</t>
  </si>
  <si>
    <t>Montaż uziomów poziomych w wykopie o głębokości do 0.6 m; kat.gruntu III</t>
  </si>
  <si>
    <t>31 d.2</t>
  </si>
  <si>
    <t>Razem pozycje d.2:</t>
  </si>
  <si>
    <t>Razem kosztorys netto:</t>
  </si>
  <si>
    <t>X</t>
  </si>
  <si>
    <t>Podatek VAT 23%</t>
  </si>
  <si>
    <t>Razem kosztorys brutto</t>
  </si>
  <si>
    <t>Wartość        (zł)</t>
  </si>
  <si>
    <r>
      <rPr>
        <b/>
        <sz val="14"/>
        <color theme="1"/>
        <rFont val="Czcionka tekstu podstawowego"/>
        <charset val="238"/>
      </rPr>
      <t>KOSZTORYS OFERTOWY</t>
    </r>
    <r>
      <rPr>
        <b/>
        <sz val="13"/>
        <color theme="1"/>
        <rFont val="Czcionka tekstu podstawowego"/>
        <charset val="238"/>
      </rPr>
      <t xml:space="preserve">                                                                                     (</t>
    </r>
    <r>
      <rPr>
        <b/>
        <sz val="12"/>
        <color theme="1"/>
        <rFont val="Czcionka tekstu podstawowego"/>
        <charset val="238"/>
      </rPr>
      <t xml:space="preserve">elektryka)                                                                                                                                                             </t>
    </r>
    <r>
      <rPr>
        <sz val="10"/>
        <color theme="1"/>
        <rFont val="Czcionka tekstu podstawowego"/>
        <charset val="238"/>
      </rPr>
      <t>SP Stróżewo</t>
    </r>
  </si>
</sst>
</file>

<file path=xl/styles.xml><?xml version="1.0" encoding="utf-8"?>
<styleSheet xmlns="http://schemas.openxmlformats.org/spreadsheetml/2006/main">
  <fonts count="15">
    <font>
      <sz val="11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9"/>
      <color theme="1"/>
      <name val="Czcionka tekstu podstawowego"/>
      <charset val="238"/>
    </font>
    <font>
      <sz val="8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3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sz val="10"/>
      <color theme="1"/>
      <name val="Czcionka tekstu podstawowego"/>
      <charset val="238"/>
    </font>
    <font>
      <b/>
      <sz val="14"/>
      <color theme="1"/>
      <name val="Czcionka tekstu podstawowego"/>
      <charset val="238"/>
    </font>
    <font>
      <b/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8" fillId="0" borderId="6" xfId="0" applyFont="1" applyBorder="1" applyAlignment="1">
      <alignment horizontal="center" vertical="center" wrapText="1"/>
    </xf>
    <xf numFmtId="2" fontId="9" fillId="0" borderId="6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3" fillId="0" borderId="8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2" fontId="3" fillId="0" borderId="11" xfId="0" applyNumberFormat="1" applyFont="1" applyBorder="1" applyAlignment="1">
      <alignment horizontal="right" vertical="center"/>
    </xf>
    <xf numFmtId="0" fontId="7" fillId="0" borderId="7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center" wrapText="1"/>
    </xf>
    <xf numFmtId="2" fontId="9" fillId="0" borderId="12" xfId="0" applyNumberFormat="1" applyFont="1" applyBorder="1" applyAlignment="1">
      <alignment horizontal="right" vertical="center" wrapText="1"/>
    </xf>
    <xf numFmtId="0" fontId="14" fillId="0" borderId="12" xfId="0" applyFont="1" applyBorder="1" applyAlignment="1">
      <alignment horizontal="right" vertical="top" wrapText="1"/>
    </xf>
    <xf numFmtId="0" fontId="14" fillId="0" borderId="6" xfId="0" applyFont="1" applyBorder="1" applyAlignment="1">
      <alignment horizontal="right" vertical="top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>
      <selection activeCell="J42" sqref="J42"/>
    </sheetView>
  </sheetViews>
  <sheetFormatPr defaultRowHeight="14.25"/>
  <cols>
    <col min="1" max="1" width="2.75" customWidth="1"/>
    <col min="2" max="2" width="10.625" customWidth="1"/>
    <col min="3" max="3" width="46.25" customWidth="1"/>
    <col min="4" max="4" width="6.75" customWidth="1"/>
    <col min="5" max="5" width="5.375" customWidth="1"/>
    <col min="6" max="6" width="8.375" customWidth="1"/>
    <col min="7" max="7" width="10.5" customWidth="1"/>
  </cols>
  <sheetData>
    <row r="1" spans="1:7" ht="66" customHeight="1">
      <c r="A1" s="30" t="s">
        <v>120</v>
      </c>
      <c r="B1" s="31"/>
      <c r="C1" s="31"/>
      <c r="D1" s="31"/>
      <c r="E1" s="31"/>
      <c r="F1" s="31"/>
      <c r="G1" s="32"/>
    </row>
    <row r="2" spans="1:7" ht="33.75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119</v>
      </c>
    </row>
    <row r="3" spans="1:7">
      <c r="A3" s="2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</row>
    <row r="4" spans="1:7" ht="22.5" customHeight="1">
      <c r="A4" s="11">
        <v>1</v>
      </c>
      <c r="B4" s="1"/>
      <c r="C4" s="27" t="s">
        <v>11</v>
      </c>
      <c r="D4" s="28"/>
      <c r="E4" s="28"/>
      <c r="F4" s="28"/>
      <c r="G4" s="29"/>
    </row>
    <row r="5" spans="1:7" ht="22.5" customHeight="1">
      <c r="A5" s="6" t="s">
        <v>6</v>
      </c>
      <c r="B5" s="7" t="s">
        <v>13</v>
      </c>
      <c r="C5" s="7" t="s">
        <v>19</v>
      </c>
      <c r="D5" s="5" t="s">
        <v>20</v>
      </c>
      <c r="E5" s="8">
        <v>35</v>
      </c>
      <c r="F5" s="9"/>
      <c r="G5" s="9">
        <f t="shared" ref="G5:G10" si="0">(E5*F5)</f>
        <v>0</v>
      </c>
    </row>
    <row r="6" spans="1:7" ht="22.5">
      <c r="A6" s="6" t="s">
        <v>7</v>
      </c>
      <c r="B6" s="7" t="s">
        <v>14</v>
      </c>
      <c r="C6" s="7" t="s">
        <v>21</v>
      </c>
      <c r="D6" s="5" t="s">
        <v>23</v>
      </c>
      <c r="E6" s="8">
        <v>25.93</v>
      </c>
      <c r="F6" s="9"/>
      <c r="G6" s="9">
        <f t="shared" si="0"/>
        <v>0</v>
      </c>
    </row>
    <row r="7" spans="1:7" ht="22.5">
      <c r="A7" s="6" t="s">
        <v>8</v>
      </c>
      <c r="B7" s="7" t="s">
        <v>15</v>
      </c>
      <c r="C7" s="7" t="s">
        <v>22</v>
      </c>
      <c r="D7" s="5" t="s">
        <v>23</v>
      </c>
      <c r="E7" s="8">
        <v>19.850000000000001</v>
      </c>
      <c r="F7" s="9"/>
      <c r="G7" s="9">
        <f t="shared" si="0"/>
        <v>0</v>
      </c>
    </row>
    <row r="8" spans="1:7" ht="22.5">
      <c r="A8" s="6" t="s">
        <v>9</v>
      </c>
      <c r="B8" s="7" t="s">
        <v>16</v>
      </c>
      <c r="C8" s="7" t="s">
        <v>24</v>
      </c>
      <c r="D8" s="5" t="s">
        <v>20</v>
      </c>
      <c r="E8" s="8">
        <v>36</v>
      </c>
      <c r="F8" s="9"/>
      <c r="G8" s="9">
        <f t="shared" si="0"/>
        <v>0</v>
      </c>
    </row>
    <row r="9" spans="1:7" ht="22.5">
      <c r="A9" s="6" t="s">
        <v>10</v>
      </c>
      <c r="B9" s="7" t="s">
        <v>17</v>
      </c>
      <c r="C9" s="7" t="s">
        <v>25</v>
      </c>
      <c r="D9" s="5" t="s">
        <v>20</v>
      </c>
      <c r="E9" s="8">
        <v>36</v>
      </c>
      <c r="F9" s="9"/>
      <c r="G9" s="9">
        <f t="shared" si="0"/>
        <v>0</v>
      </c>
    </row>
    <row r="10" spans="1:7" ht="22.5">
      <c r="A10" s="6" t="s">
        <v>12</v>
      </c>
      <c r="B10" s="7" t="s">
        <v>18</v>
      </c>
      <c r="C10" s="7" t="s">
        <v>49</v>
      </c>
      <c r="D10" s="5" t="s">
        <v>20</v>
      </c>
      <c r="E10" s="8">
        <v>36</v>
      </c>
      <c r="F10" s="9"/>
      <c r="G10" s="9">
        <f t="shared" si="0"/>
        <v>0</v>
      </c>
    </row>
    <row r="11" spans="1:7" ht="26.25" customHeight="1">
      <c r="A11" s="22" t="s">
        <v>26</v>
      </c>
      <c r="B11" s="23"/>
      <c r="C11" s="23"/>
      <c r="D11" s="23"/>
      <c r="E11" s="23"/>
      <c r="F11" s="24"/>
      <c r="G11" s="17">
        <f>SUM(G5:G10)</f>
        <v>0</v>
      </c>
    </row>
    <row r="12" spans="1:7" ht="23.25" customHeight="1">
      <c r="A12" s="11">
        <v>2</v>
      </c>
      <c r="B12" s="10" t="s">
        <v>28</v>
      </c>
      <c r="C12" s="25" t="s">
        <v>27</v>
      </c>
      <c r="D12" s="25"/>
      <c r="E12" s="25"/>
      <c r="F12" s="25"/>
      <c r="G12" s="26"/>
    </row>
    <row r="13" spans="1:7" ht="22.5">
      <c r="A13" s="6" t="s">
        <v>29</v>
      </c>
      <c r="B13" s="12" t="s">
        <v>33</v>
      </c>
      <c r="C13" s="14" t="s">
        <v>50</v>
      </c>
      <c r="D13" s="2" t="s">
        <v>51</v>
      </c>
      <c r="E13" s="13">
        <v>1</v>
      </c>
      <c r="F13" s="16"/>
      <c r="G13" s="9">
        <f t="shared" ref="G13:G40" si="1">(E13*F13)</f>
        <v>0</v>
      </c>
    </row>
    <row r="14" spans="1:7" ht="22.5">
      <c r="A14" s="6" t="s">
        <v>30</v>
      </c>
      <c r="B14" s="12" t="s">
        <v>34</v>
      </c>
      <c r="C14" s="14" t="s">
        <v>57</v>
      </c>
      <c r="D14" s="2" t="s">
        <v>20</v>
      </c>
      <c r="E14" s="13">
        <v>50</v>
      </c>
      <c r="F14" s="16"/>
      <c r="G14" s="9">
        <f t="shared" si="1"/>
        <v>0</v>
      </c>
    </row>
    <row r="15" spans="1:7" ht="22.5">
      <c r="A15" s="6" t="s">
        <v>31</v>
      </c>
      <c r="B15" s="12" t="s">
        <v>35</v>
      </c>
      <c r="C15" s="14" t="s">
        <v>52</v>
      </c>
      <c r="D15" s="2" t="s">
        <v>20</v>
      </c>
      <c r="E15" s="13">
        <v>30</v>
      </c>
      <c r="F15" s="16"/>
      <c r="G15" s="9">
        <f t="shared" si="1"/>
        <v>0</v>
      </c>
    </row>
    <row r="16" spans="1:7" ht="22.5" customHeight="1">
      <c r="A16" s="6" t="s">
        <v>32</v>
      </c>
      <c r="B16" s="12" t="s">
        <v>36</v>
      </c>
      <c r="C16" s="14" t="s">
        <v>52</v>
      </c>
      <c r="D16" s="2" t="s">
        <v>20</v>
      </c>
      <c r="E16" s="13">
        <v>50</v>
      </c>
      <c r="F16" s="16"/>
      <c r="G16" s="9">
        <f t="shared" si="1"/>
        <v>0</v>
      </c>
    </row>
    <row r="17" spans="1:7" ht="22.5" customHeight="1">
      <c r="A17" s="6" t="s">
        <v>37</v>
      </c>
      <c r="B17" s="12" t="s">
        <v>36</v>
      </c>
      <c r="C17" s="14" t="s">
        <v>53</v>
      </c>
      <c r="D17" s="2" t="s">
        <v>20</v>
      </c>
      <c r="E17" s="13">
        <v>50</v>
      </c>
      <c r="F17" s="16"/>
      <c r="G17" s="9">
        <f t="shared" si="1"/>
        <v>0</v>
      </c>
    </row>
    <row r="18" spans="1:7" ht="22.5" customHeight="1">
      <c r="A18" s="6" t="s">
        <v>38</v>
      </c>
      <c r="B18" s="12" t="s">
        <v>44</v>
      </c>
      <c r="C18" s="14" t="s">
        <v>54</v>
      </c>
      <c r="D18" s="2" t="s">
        <v>85</v>
      </c>
      <c r="E18" s="13">
        <v>4</v>
      </c>
      <c r="F18" s="16"/>
      <c r="G18" s="9">
        <f t="shared" si="1"/>
        <v>0</v>
      </c>
    </row>
    <row r="19" spans="1:7" ht="22.5">
      <c r="A19" s="6" t="s">
        <v>39</v>
      </c>
      <c r="B19" s="12" t="s">
        <v>45</v>
      </c>
      <c r="C19" s="14" t="s">
        <v>55</v>
      </c>
      <c r="D19" s="2" t="s">
        <v>85</v>
      </c>
      <c r="E19" s="13">
        <v>3</v>
      </c>
      <c r="F19" s="16"/>
      <c r="G19" s="9">
        <f t="shared" si="1"/>
        <v>0</v>
      </c>
    </row>
    <row r="20" spans="1:7" ht="22.5">
      <c r="A20" s="6" t="s">
        <v>40</v>
      </c>
      <c r="B20" s="12" t="s">
        <v>46</v>
      </c>
      <c r="C20" s="14" t="s">
        <v>56</v>
      </c>
      <c r="D20" s="2" t="s">
        <v>85</v>
      </c>
      <c r="E20" s="13">
        <v>2</v>
      </c>
      <c r="F20" s="16"/>
      <c r="G20" s="9">
        <f t="shared" si="1"/>
        <v>0</v>
      </c>
    </row>
    <row r="21" spans="1:7" ht="22.5">
      <c r="A21" s="6" t="s">
        <v>41</v>
      </c>
      <c r="B21" s="12" t="s">
        <v>47</v>
      </c>
      <c r="C21" s="14" t="s">
        <v>58</v>
      </c>
      <c r="D21" s="2" t="s">
        <v>85</v>
      </c>
      <c r="E21" s="13">
        <v>2</v>
      </c>
      <c r="F21" s="16"/>
      <c r="G21" s="9">
        <f t="shared" si="1"/>
        <v>0</v>
      </c>
    </row>
    <row r="22" spans="1:7" ht="22.5">
      <c r="A22" s="6" t="s">
        <v>42</v>
      </c>
      <c r="B22" s="12" t="s">
        <v>33</v>
      </c>
      <c r="C22" s="14" t="s">
        <v>59</v>
      </c>
      <c r="D22" s="2" t="s">
        <v>85</v>
      </c>
      <c r="E22" s="13">
        <v>1</v>
      </c>
      <c r="F22" s="16"/>
      <c r="G22" s="9">
        <f t="shared" si="1"/>
        <v>0</v>
      </c>
    </row>
    <row r="23" spans="1:7" ht="22.5">
      <c r="A23" s="6" t="s">
        <v>43</v>
      </c>
      <c r="B23" s="12" t="s">
        <v>48</v>
      </c>
      <c r="C23" s="14" t="s">
        <v>60</v>
      </c>
      <c r="D23" s="2" t="s">
        <v>85</v>
      </c>
      <c r="E23" s="13">
        <v>2</v>
      </c>
      <c r="F23" s="16"/>
      <c r="G23" s="9">
        <f t="shared" si="1"/>
        <v>0</v>
      </c>
    </row>
    <row r="24" spans="1:7" ht="22.5">
      <c r="A24" s="6" t="s">
        <v>62</v>
      </c>
      <c r="B24" s="12" t="s">
        <v>48</v>
      </c>
      <c r="C24" s="12" t="s">
        <v>72</v>
      </c>
      <c r="D24" s="2" t="s">
        <v>85</v>
      </c>
      <c r="E24" s="13">
        <v>1</v>
      </c>
      <c r="F24" s="16"/>
      <c r="G24" s="9">
        <f t="shared" si="1"/>
        <v>0</v>
      </c>
    </row>
    <row r="25" spans="1:7" ht="22.5">
      <c r="A25" s="6" t="s">
        <v>61</v>
      </c>
      <c r="B25" s="12" t="s">
        <v>48</v>
      </c>
      <c r="C25" s="12" t="s">
        <v>78</v>
      </c>
      <c r="D25" s="2" t="s">
        <v>85</v>
      </c>
      <c r="E25" s="13">
        <v>2</v>
      </c>
      <c r="F25" s="16"/>
      <c r="G25" s="9">
        <f t="shared" si="1"/>
        <v>0</v>
      </c>
    </row>
    <row r="26" spans="1:7" ht="33.75">
      <c r="A26" s="6" t="s">
        <v>63</v>
      </c>
      <c r="B26" s="12" t="s">
        <v>79</v>
      </c>
      <c r="C26" s="14" t="s">
        <v>80</v>
      </c>
      <c r="D26" s="2" t="s">
        <v>85</v>
      </c>
      <c r="E26" s="13">
        <v>2</v>
      </c>
      <c r="F26" s="16"/>
      <c r="G26" s="9">
        <f t="shared" si="1"/>
        <v>0</v>
      </c>
    </row>
    <row r="27" spans="1:7" ht="33.75">
      <c r="A27" s="6" t="s">
        <v>64</v>
      </c>
      <c r="B27" s="12" t="s">
        <v>81</v>
      </c>
      <c r="C27" s="14" t="s">
        <v>82</v>
      </c>
      <c r="D27" s="2" t="s">
        <v>85</v>
      </c>
      <c r="E27" s="13">
        <v>2</v>
      </c>
      <c r="F27" s="16"/>
      <c r="G27" s="9">
        <f t="shared" si="1"/>
        <v>0</v>
      </c>
    </row>
    <row r="28" spans="1:7" ht="22.5">
      <c r="A28" s="6" t="s">
        <v>65</v>
      </c>
      <c r="B28" s="12" t="s">
        <v>83</v>
      </c>
      <c r="C28" s="14" t="s">
        <v>84</v>
      </c>
      <c r="D28" s="2" t="s">
        <v>86</v>
      </c>
      <c r="E28" s="13">
        <v>2</v>
      </c>
      <c r="F28" s="16"/>
      <c r="G28" s="9">
        <f t="shared" si="1"/>
        <v>0</v>
      </c>
    </row>
    <row r="29" spans="1:7" ht="22.5">
      <c r="A29" s="6" t="s">
        <v>66</v>
      </c>
      <c r="B29" s="14" t="s">
        <v>87</v>
      </c>
      <c r="C29" s="14" t="s">
        <v>88</v>
      </c>
      <c r="D29" s="2" t="s">
        <v>85</v>
      </c>
      <c r="E29" s="13">
        <v>48</v>
      </c>
      <c r="F29" s="16"/>
      <c r="G29" s="9">
        <f t="shared" si="1"/>
        <v>0</v>
      </c>
    </row>
    <row r="30" spans="1:7" ht="22.5">
      <c r="A30" s="6" t="s">
        <v>67</v>
      </c>
      <c r="B30" s="14" t="s">
        <v>89</v>
      </c>
      <c r="C30" s="14" t="s">
        <v>90</v>
      </c>
      <c r="D30" s="2" t="s">
        <v>91</v>
      </c>
      <c r="E30" s="13">
        <v>3</v>
      </c>
      <c r="F30" s="16"/>
      <c r="G30" s="9">
        <f t="shared" si="1"/>
        <v>0</v>
      </c>
    </row>
    <row r="31" spans="1:7" ht="22.5">
      <c r="A31" s="6" t="s">
        <v>68</v>
      </c>
      <c r="B31" s="14" t="s">
        <v>92</v>
      </c>
      <c r="C31" s="12" t="s">
        <v>93</v>
      </c>
      <c r="D31" s="2" t="s">
        <v>94</v>
      </c>
      <c r="E31" s="13">
        <v>1</v>
      </c>
      <c r="F31" s="16"/>
      <c r="G31" s="9">
        <f t="shared" si="1"/>
        <v>0</v>
      </c>
    </row>
    <row r="32" spans="1:7" ht="22.5">
      <c r="A32" s="6" t="s">
        <v>69</v>
      </c>
      <c r="B32" s="14" t="s">
        <v>95</v>
      </c>
      <c r="C32" s="12" t="s">
        <v>96</v>
      </c>
      <c r="D32" s="2" t="s">
        <v>91</v>
      </c>
      <c r="E32" s="13">
        <v>5</v>
      </c>
      <c r="F32" s="16"/>
      <c r="G32" s="9">
        <f t="shared" si="1"/>
        <v>0</v>
      </c>
    </row>
    <row r="33" spans="1:7" ht="22.5">
      <c r="A33" s="6" t="s">
        <v>70</v>
      </c>
      <c r="B33" s="14" t="s">
        <v>97</v>
      </c>
      <c r="C33" s="14" t="s">
        <v>98</v>
      </c>
      <c r="D33" s="2" t="s">
        <v>91</v>
      </c>
      <c r="E33" s="13">
        <v>2</v>
      </c>
      <c r="F33" s="16"/>
      <c r="G33" s="9">
        <f t="shared" si="1"/>
        <v>0</v>
      </c>
    </row>
    <row r="34" spans="1:7" ht="22.5">
      <c r="A34" s="6" t="s">
        <v>71</v>
      </c>
      <c r="B34" s="14" t="s">
        <v>99</v>
      </c>
      <c r="C34" s="14" t="s">
        <v>100</v>
      </c>
      <c r="D34" s="2" t="s">
        <v>91</v>
      </c>
      <c r="E34" s="13">
        <v>1</v>
      </c>
      <c r="F34" s="16"/>
      <c r="G34" s="9">
        <f t="shared" si="1"/>
        <v>0</v>
      </c>
    </row>
    <row r="35" spans="1:7" ht="22.5">
      <c r="A35" s="6" t="s">
        <v>73</v>
      </c>
      <c r="B35" s="14" t="s">
        <v>101</v>
      </c>
      <c r="C35" s="14" t="s">
        <v>102</v>
      </c>
      <c r="D35" s="2" t="s">
        <v>91</v>
      </c>
      <c r="E35" s="13">
        <v>12</v>
      </c>
      <c r="F35" s="16"/>
      <c r="G35" s="9">
        <f t="shared" si="1"/>
        <v>0</v>
      </c>
    </row>
    <row r="36" spans="1:7" ht="22.5">
      <c r="A36" s="6" t="s">
        <v>74</v>
      </c>
      <c r="B36" s="14" t="s">
        <v>103</v>
      </c>
      <c r="C36" s="14" t="s">
        <v>104</v>
      </c>
      <c r="D36" s="2" t="s">
        <v>85</v>
      </c>
      <c r="E36" s="13">
        <v>1</v>
      </c>
      <c r="F36" s="16"/>
      <c r="G36" s="9">
        <f t="shared" si="1"/>
        <v>0</v>
      </c>
    </row>
    <row r="37" spans="1:7" ht="22.5">
      <c r="A37" s="6" t="s">
        <v>113</v>
      </c>
      <c r="B37" s="14" t="s">
        <v>105</v>
      </c>
      <c r="C37" s="14" t="s">
        <v>106</v>
      </c>
      <c r="D37" s="2" t="s">
        <v>20</v>
      </c>
      <c r="E37" s="13">
        <v>10</v>
      </c>
      <c r="F37" s="16"/>
      <c r="G37" s="9">
        <f t="shared" si="1"/>
        <v>0</v>
      </c>
    </row>
    <row r="38" spans="1:7" ht="22.5">
      <c r="A38" s="6" t="s">
        <v>75</v>
      </c>
      <c r="B38" s="14" t="s">
        <v>107</v>
      </c>
      <c r="C38" s="12" t="s">
        <v>108</v>
      </c>
      <c r="D38" s="2" t="s">
        <v>85</v>
      </c>
      <c r="E38" s="13">
        <v>2</v>
      </c>
      <c r="F38" s="16"/>
      <c r="G38" s="9">
        <f t="shared" si="1"/>
        <v>0</v>
      </c>
    </row>
    <row r="39" spans="1:7" ht="22.5">
      <c r="A39" s="6" t="s">
        <v>76</v>
      </c>
      <c r="B39" s="14" t="s">
        <v>109</v>
      </c>
      <c r="C39" s="12" t="s">
        <v>110</v>
      </c>
      <c r="D39" s="2" t="s">
        <v>85</v>
      </c>
      <c r="E39" s="13">
        <v>1</v>
      </c>
      <c r="F39" s="16"/>
      <c r="G39" s="9">
        <f t="shared" si="1"/>
        <v>0</v>
      </c>
    </row>
    <row r="40" spans="1:7" ht="22.5">
      <c r="A40" s="6" t="s">
        <v>77</v>
      </c>
      <c r="B40" s="7" t="s">
        <v>111</v>
      </c>
      <c r="C40" s="15" t="s">
        <v>112</v>
      </c>
      <c r="D40" s="2" t="s">
        <v>20</v>
      </c>
      <c r="E40" s="13">
        <v>5</v>
      </c>
      <c r="F40" s="16"/>
      <c r="G40" s="9">
        <f t="shared" si="1"/>
        <v>0</v>
      </c>
    </row>
    <row r="41" spans="1:7" ht="26.25" customHeight="1" thickBot="1">
      <c r="A41" s="33" t="s">
        <v>114</v>
      </c>
      <c r="B41" s="34"/>
      <c r="C41" s="34"/>
      <c r="D41" s="34"/>
      <c r="E41" s="34"/>
      <c r="F41" s="35"/>
      <c r="G41" s="36">
        <f>SUM(G13:G40)</f>
        <v>0</v>
      </c>
    </row>
    <row r="42" spans="1:7" ht="30" customHeight="1" thickBot="1">
      <c r="A42" s="37"/>
      <c r="B42" s="38"/>
      <c r="C42" s="41" t="s">
        <v>115</v>
      </c>
      <c r="D42" s="39" t="s">
        <v>116</v>
      </c>
      <c r="E42" s="39" t="s">
        <v>116</v>
      </c>
      <c r="F42" s="39" t="s">
        <v>116</v>
      </c>
      <c r="G42" s="40">
        <f>SUM(G11+G41)</f>
        <v>0</v>
      </c>
    </row>
    <row r="43" spans="1:7" ht="29.25" customHeight="1" thickBot="1">
      <c r="A43" s="18"/>
      <c r="B43" s="19"/>
      <c r="C43" s="42" t="s">
        <v>117</v>
      </c>
      <c r="D43" s="20" t="s">
        <v>116</v>
      </c>
      <c r="E43" s="20" t="s">
        <v>116</v>
      </c>
      <c r="F43" s="20" t="s">
        <v>116</v>
      </c>
      <c r="G43" s="21">
        <f>G42*0.23</f>
        <v>0</v>
      </c>
    </row>
    <row r="44" spans="1:7" ht="29.25" customHeight="1" thickBot="1">
      <c r="A44" s="18"/>
      <c r="B44" s="19"/>
      <c r="C44" s="42" t="s">
        <v>118</v>
      </c>
      <c r="D44" s="20" t="s">
        <v>116</v>
      </c>
      <c r="E44" s="20" t="s">
        <v>116</v>
      </c>
      <c r="F44" s="20" t="s">
        <v>116</v>
      </c>
      <c r="G44" s="21">
        <f>G42*1.23</f>
        <v>0</v>
      </c>
    </row>
  </sheetData>
  <mergeCells count="5">
    <mergeCell ref="A11:F11"/>
    <mergeCell ref="C12:G12"/>
    <mergeCell ref="C4:G4"/>
    <mergeCell ref="A41:F41"/>
    <mergeCell ref="A1:G1"/>
  </mergeCells>
  <pageMargins left="0.27559055118110237" right="0.27559055118110237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</dc:creator>
  <cp:lastModifiedBy>Artur</cp:lastModifiedBy>
  <cp:lastPrinted>2015-06-21T12:21:22Z</cp:lastPrinted>
  <dcterms:created xsi:type="dcterms:W3CDTF">2015-06-17T09:03:30Z</dcterms:created>
  <dcterms:modified xsi:type="dcterms:W3CDTF">2015-06-21T12:33:32Z</dcterms:modified>
</cp:coreProperties>
</file>