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4" activeTab="10"/>
  </bookViews>
  <sheets>
    <sheet name="3-inw.wielol." sheetId="1" r:id="rId1"/>
    <sheet name="3a-inwestycje-TAK" sheetId="2" r:id="rId2"/>
    <sheet name="Unia" sheetId="3" r:id="rId3"/>
    <sheet name="4-przych.i rozch-TAK" sheetId="4" r:id="rId4"/>
    <sheet name="5-alkoholizm-tak" sheetId="5" r:id="rId5"/>
    <sheet name="narkomania" sheetId="6" r:id="rId6"/>
    <sheet name="r-ki doch.własnych" sheetId="7" r:id="rId7"/>
    <sheet name="BIBLIOTEKA" sheetId="8" r:id="rId8"/>
    <sheet name="-" sheetId="9" r:id="rId9"/>
    <sheet name="DOWODY" sheetId="10" r:id="rId10"/>
    <sheet name="GFOŚ" sheetId="11" r:id="rId1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9" authorId="0">
      <text>
        <r>
          <rPr>
            <b/>
            <sz val="9"/>
            <color indexed="8"/>
            <rFont val="Tahoma"/>
            <family val="2"/>
          </rPr>
          <t xml:space="preserve">EdytaS:
</t>
        </r>
        <r>
          <rPr>
            <sz val="9"/>
            <color indexed="8"/>
            <rFont val="Tahoma"/>
            <family val="2"/>
          </rPr>
          <t>kosztorys 3929276,69,
nadzór 100000,
projektyi mapy-63556</t>
        </r>
      </text>
    </comment>
    <comment ref="I9" authorId="0">
      <text>
        <r>
          <rPr>
            <b/>
            <sz val="9"/>
            <color indexed="8"/>
            <rFont val="Tahoma"/>
            <family val="2"/>
          </rPr>
          <t xml:space="preserve">EdytaS:
</t>
        </r>
        <r>
          <rPr>
            <sz val="9"/>
            <color indexed="8"/>
            <rFont val="Tahoma"/>
            <family val="2"/>
          </rPr>
          <t>ile jeszcze na ten rok????</t>
        </r>
      </text>
    </comment>
  </commentList>
</comments>
</file>

<file path=xl/sharedStrings.xml><?xml version="1.0" encoding="utf-8"?>
<sst xmlns="http://schemas.openxmlformats.org/spreadsheetml/2006/main" count="362" uniqueCount="222">
  <si>
    <t>Limity wydatków na wieloletnie programy inwestycyjne w latach 2009 - 2011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</si>
  <si>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</si>
  <si>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</si>
  <si>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</si>
  <si>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</si>
  <si>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</si>
  <si>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</si>
  <si>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</si>
  <si>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Nakłady poniesione</t>
  </si>
  <si>
    <t>Planowane wydatki</t>
  </si>
  <si>
    <t>Jednostka organizacyjna realizująca program lub koordynująca wykonanie programu</t>
  </si>
  <si>
    <t>rok budżetowy 2009 (9+10+11+12)</t>
  </si>
  <si>
    <t>z tego źródła finansowania</t>
  </si>
  <si>
    <t>2010 r.</t>
  </si>
  <si>
    <t>2011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</si>
  <si>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</si>
  <si>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</si>
  <si>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</si>
  <si>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</si>
  <si>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</si>
  <si>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,, Budowa indywidualnych przydomowych oczyszczalni ścieków na terenie Gminy Załuski – I etap ’’(2007-2010)</t>
  </si>
  <si>
    <t xml:space="preserve">A.     
B.
C. 
</t>
  </si>
  <si>
    <t>GMINA  ZAŁUSKI</t>
  </si>
  <si>
    <t>2.</t>
  </si>
  <si>
    <t>,, Budowa indywidualnych przydomowych oczyszczalni ścieków na terenie Gminy Załuski – II etap ’’(2009-2011)</t>
  </si>
  <si>
    <t>3.</t>
  </si>
  <si>
    <t>Zwiększenie atrakcyjności i dostępności do terenów inwestycyjnych oraz poprawa płynności transportu i bezpieczeństwa ruchu na drogach w gminie Załuski poprzez przebudowę dróg gminnych (2008-2009)</t>
  </si>
  <si>
    <t xml:space="preserve">A.  1.783.295*
B.
C. 
</t>
  </si>
  <si>
    <t>4.</t>
  </si>
  <si>
    <t>Zwiększenie atrakcyjności i dostępności do terenów inwestycyjnych oraz poprawa płynności transportu i bezpieczeństwa ruchu na drogach w Gminie Załuski poprzez przebudowę dróg gminnych-II etap (2009-2010)</t>
  </si>
  <si>
    <t xml:space="preserve">A.  
B.
C. 
</t>
  </si>
  <si>
    <t>5.</t>
  </si>
  <si>
    <t>Budowa boiska do piłki nożnej o nawierzchni z trawy naturalnej w miejscowości Karolinowo (2008-2010).</t>
  </si>
  <si>
    <t xml:space="preserve">A.   
B.
C. 
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</si>
  <si>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</si>
  <si>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</si>
  <si>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</si>
  <si>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</si>
  <si>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</si>
  <si>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</t>
  </si>
  <si>
    <t>*środki z Narodowego Programu Przebudowy Dróg Lokalnych-1.783.295,00</t>
  </si>
  <si>
    <t>Przewodniczący Rady Gminy Załuski</t>
  </si>
  <si>
    <t>(** kol. 4 do wykorzystania fakultatywnego)</t>
  </si>
  <si>
    <t>Adam Gorzkowski</t>
  </si>
  <si>
    <t>Załącznik Nr 3a do Uchwały Rady Gminy Załuski Nr 220/XXX/09 z dnia 30.12.2009r.</t>
  </si>
  <si>
    <t>Zadania inwestycyjne w 2009 r.</t>
  </si>
  <si>
    <t>Nazwa zadania inwestycyjnego</t>
  </si>
  <si>
    <t>rok 2009 (8+9+10+11)</t>
  </si>
  <si>
    <t>środki pochodzące
z innych  źródeł*</t>
  </si>
  <si>
    <t>Budowa przyłącza wodociągowego do budynku mieszkalnego w Kamienicy</t>
  </si>
  <si>
    <t>A.      
B.
C.
…</t>
  </si>
  <si>
    <t xml:space="preserve">GMINA ZAŁUSKI </t>
  </si>
  <si>
    <t>Przebudowa drogi gminnej we wsi Niepiekła gm. Załuski</t>
  </si>
  <si>
    <t>A. 62.500,00*     
B.
C.
…</t>
  </si>
  <si>
    <t>Rozbudowa i zmiana sposobu użytkowania części budynku OSP w Szczytnie na potrzeby Świetlicy wiejskiej</t>
  </si>
  <si>
    <t xml:space="preserve">Zakup komputera </t>
  </si>
  <si>
    <t>Zakup oprogramowania komputerowego do obsługi podatków, płac, kasy, opłat lokalnych</t>
  </si>
  <si>
    <t>Zakup schodołazu dla potrzeb niepełnosprawnych celem wykorzystania w budynkach użyteczności publicznej</t>
  </si>
  <si>
    <t>Wstawienie drzwi w budynku Strażnicy w Szczytnie</t>
  </si>
  <si>
    <t xml:space="preserve"> </t>
  </si>
  <si>
    <t>Zakup nagrzewnicy olejowej do ogrzewania pomieszczeń Strażnicy w Kroczewie</t>
  </si>
  <si>
    <t>Zakup sprzętu przeciwpożarowego dla Ochotniczych Straży Pożarnych</t>
  </si>
  <si>
    <t>A.  10.640,00*    
B.
C.
…</t>
  </si>
  <si>
    <t>Zakup pieca do kotłowni przy Szkole Podstawowej w Stróżewie</t>
  </si>
  <si>
    <t>Utwardzenie placu przed budynkiem Szkoły Podstawowej w Stróżewie</t>
  </si>
  <si>
    <t>A. 39.875,00*     
B.
C.
…</t>
  </si>
  <si>
    <t>Punkty świetlne na drogach gminnych</t>
  </si>
  <si>
    <t xml:space="preserve">C. Inne źródła </t>
  </si>
  <si>
    <t>*środki w kwocie 62.500 zł przyznane z terenowego Funduszu Ochrony Gruntów Rolnych na budowę drogi we wsi Niepiekła gm. Załuski (inwestycja realizowana w miejscowości Sobole obręb geodezyjny Niepiekła)</t>
  </si>
  <si>
    <t>*zwiększenie subwencji oświatowej z rezerwy-39.875,00</t>
  </si>
  <si>
    <t>*środki Z UM na zakup agregatów prądotwórczych dla OSP Kroczewo i OSP Smulska-10.640,00</t>
  </si>
  <si>
    <t>Wydatki* na programy i projekty realizowane ze środków pochodzących z budżetu Unii Europejskiej i innych środków pochodzących ze źródeł zagranicznych niepodlegające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</si>
  <si>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</si>
  <si>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</si>
  <si>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</si>
  <si>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</si>
  <si>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</si>
  <si>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</si>
  <si>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</si>
  <si>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2009 r.</t>
  </si>
  <si>
    <t>Wydatki razem (9+13)</t>
  </si>
  <si>
    <t>z tego:</t>
  </si>
  <si>
    <t>Środki z budżetu krajowego*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</si>
  <si>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</si>
  <si>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</si>
  <si>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</si>
  <si>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</si>
  <si>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</si>
  <si>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</si>
  <si>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</t>
  </si>
  <si>
    <t>art. 5 ust. 1 
pkt 2 
 uofp</t>
  </si>
  <si>
    <t>kredyty i pożyczki</t>
  </si>
  <si>
    <t>art. 5 
ust. 1 
pkt 3
 uofp</t>
  </si>
  <si>
    <t>I</t>
  </si>
  <si>
    <t>Wydatki bieżące razem</t>
  </si>
  <si>
    <t>1.1</t>
  </si>
  <si>
    <t>Program: KL</t>
  </si>
  <si>
    <t>Priorytet: VII</t>
  </si>
  <si>
    <t>Działanie: 7.1</t>
  </si>
  <si>
    <t>nazwa projektu:                                                                     Człowiek-najlepsza inwestycja</t>
  </si>
  <si>
    <t>852      85219</t>
  </si>
  <si>
    <r>
      <t>z tego</t>
    </r>
    <r>
      <rPr>
        <i/>
        <sz val="8"/>
        <rFont val="Arial CE"/>
        <family val="2"/>
      </rPr>
      <t xml:space="preserve"> 2009</t>
    </r>
  </si>
  <si>
    <t>KAROLINOWO</t>
  </si>
  <si>
    <t>Przewodniczący</t>
  </si>
  <si>
    <t>Rady Gminy Załuski</t>
  </si>
  <si>
    <t>Przychody i rozchody budżetu w 2009 r.</t>
  </si>
  <si>
    <t>Treść</t>
  </si>
  <si>
    <t>Klasyfikacja
§</t>
  </si>
  <si>
    <t>Kwota 2009 r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</si>
  <si>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</si>
  <si>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</si>
  <si>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</si>
  <si>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</si>
  <si>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</si>
  <si>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</si>
  <si>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</si>
  <si>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</si>
  <si>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</si>
  <si>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</si>
  <si>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</si>
  <si>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</si>
  <si>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</si>
  <si>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</si>
  <si>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</si>
  <si>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</si>
  <si>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</si>
  <si>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</si>
  <si>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</si>
  <si>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</si>
  <si>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</si>
  <si>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</si>
  <si>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</si>
  <si>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</si>
  <si>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</si>
  <si>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</si>
  <si>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</si>
  <si>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</si>
  <si>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</si>
  <si>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</si>
  <si>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</si>
  <si>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</si>
  <si>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</si>
  <si>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</si>
  <si>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</si>
  <si>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</si>
  <si>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Przewodniczący </t>
  </si>
  <si>
    <t>Dochody z tytułu wydawania zezwoleń na sprzedaż
 napojów alkoholowych oraz wydatki na realizację zadań 
określonych w gminnym programie profilaktyki 
i rozwiązywania problemów alkoholowych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</si>
  <si>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</si>
  <si>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</si>
  <si>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</si>
  <si>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</si>
  <si>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</si>
  <si>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</si>
  <si>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</si>
  <si>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wydawanie zezwoleń na sprzedaż alkoholu</t>
  </si>
  <si>
    <t>II.</t>
  </si>
  <si>
    <t>WYDATKI</t>
  </si>
  <si>
    <t>OCHRONA ZDROWIA</t>
  </si>
  <si>
    <t>PRZECIWDZIAŁANIE ALKOHOLIZMOWI</t>
  </si>
  <si>
    <t>Wynagrodzenia osobowe pracowników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</si>
  <si>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</si>
  <si>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</si>
  <si>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</si>
  <si>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</si>
  <si>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usług pozostałych</t>
  </si>
  <si>
    <t>Podróże służbowe krajowe</t>
  </si>
  <si>
    <t>Odpisy na Zakładowy Fundusz Świadczeń Socjalnych</t>
  </si>
  <si>
    <t>Wydatki na realizację zadań określonych w gminnym programie przeciwdziałania narkomanii</t>
  </si>
  <si>
    <t>ZWALCZANIE NARKOMANII</t>
  </si>
  <si>
    <t>Plan przychodów i wydatków zakładów budżetowych, gospodarstw pomocniczych</t>
  </si>
  <si>
    <t xml:space="preserve"> oraz dochodów i wydatków rachunków dochodów własnych jednostek budżetowych na 2009 r.</t>
  </si>
  <si>
    <t>Wyszczególnienie</t>
  </si>
  <si>
    <t>Stan środków obrotowych** na początek roku</t>
  </si>
  <si>
    <t>Przychody*</t>
  </si>
  <si>
    <t>Stan środków obrotowych** na koniec roku</t>
  </si>
  <si>
    <t>Rozliczenia
z budżetem
z tytułu wpłat nadwyżek środków za 2008 r.</t>
  </si>
  <si>
    <t>ogółem</t>
  </si>
  <si>
    <t>w tym: wpłata do budżetu</t>
  </si>
  <si>
    <t>dotacje
z budżetu***</t>
  </si>
  <si>
    <t>§ 265</t>
  </si>
  <si>
    <t>na inwestycje</t>
  </si>
  <si>
    <t>Dochody własne jednostek budżetowych</t>
  </si>
  <si>
    <t>1. ŚWIETLICA SZCZYTNO</t>
  </si>
  <si>
    <t>854  85401  0830</t>
  </si>
  <si>
    <t>854  85401  4110</t>
  </si>
  <si>
    <t>854  85401  4120</t>
  </si>
  <si>
    <t>854  85401  4170</t>
  </si>
  <si>
    <t>854  85401  4210</t>
  </si>
  <si>
    <t>2. ŚWIETLICA KROCZEWO</t>
  </si>
  <si>
    <t>Dotacje podmiotowe* w 2009 r.</t>
  </si>
  <si>
    <t>Nazwa instytucji</t>
  </si>
  <si>
    <t>Kwota dotacji</t>
  </si>
  <si>
    <t>KULTURA I OCHRONA DZIEDZICTWA NARODOWEGO</t>
  </si>
  <si>
    <t>BIBLIOTEKI</t>
  </si>
  <si>
    <t>Dotacja podmiotowa z budżetu dla samorządowej instytucji kultury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</si>
  <si>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</si>
  <si>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</si>
  <si>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Dotacje celowe na zadania własne gminy realizowane przez podmioty należące
i nienależące do sektora finansów publicznych w 2009 r.</t>
  </si>
  <si>
    <t>dla osp</t>
  </si>
  <si>
    <t>§*</t>
  </si>
  <si>
    <t>Nazwa zadania</t>
  </si>
  <si>
    <t>(* kol. 4 do wykorzystania fakultatywnego)</t>
  </si>
  <si>
    <t>PLAN  FINANSOWY  DOCHODÓW  BUDŻETU  PAŃSTWA  NA  2009  ROK</t>
  </si>
  <si>
    <t>Rozdział*</t>
  </si>
  <si>
    <t>§</t>
  </si>
  <si>
    <t>Źródło dochodów</t>
  </si>
  <si>
    <t>ADMINISTRACJA PUBLICZNA</t>
  </si>
  <si>
    <t>URZĘDY WOJEWÓDZKIE</t>
  </si>
  <si>
    <t>Dochody budżetu państwa związane z realizacją zadań zlecanych jednostkom samorządu terytorialnego</t>
  </si>
  <si>
    <t>Zestawienie  przychodów i wydatków Gminnego Funduszu</t>
  </si>
  <si>
    <t>Ochrony Środowiska i Gospodarki Wodnej</t>
  </si>
  <si>
    <t>Plan na 2009 r.</t>
  </si>
  <si>
    <t>Stan środków obrotowych na początek roku</t>
  </si>
  <si>
    <t>Przychody</t>
  </si>
  <si>
    <t>900  90011  2960 - wpływy z UM na FOŚ</t>
  </si>
  <si>
    <t>III.</t>
  </si>
  <si>
    <t>wydatki bieżące</t>
  </si>
  <si>
    <t>900 90011  4210- ,,Sprzątanie Świata''-zakup worków oraz rękawic</t>
  </si>
  <si>
    <t>901 90011  4300- ,,Sprzątanie Świata''-wywóz śmieci</t>
  </si>
  <si>
    <t>wydatki majątkowe</t>
  </si>
  <si>
    <t>IV.</t>
  </si>
  <si>
    <t>Stan środków obrotowych na koniec roku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</si>
</sst>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00000"/>
    <numFmt numFmtId="167" formatCode="#,##0.00"/>
    <numFmt numFmtId="168" formatCode="0000"/>
    <numFmt numFmtId="169" formatCode="0.00"/>
    <numFmt numFmtId="170" formatCode="0"/>
  </numFmts>
  <fonts count="6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Arial CE"/>
      <family val="2"/>
    </font>
    <font>
      <i/>
      <sz val="10"/>
      <name val="Arial CE"/>
      <family val="2"/>
    </font>
    <font>
      <i/>
      <sz val="8"/>
      <name val="Times New Roman"/>
      <family val="1"/>
    </font>
    <font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8"/>
      <color indexed="18"/>
      <name val="Arial CE"/>
      <family val="2"/>
    </font>
    <font>
      <b/>
      <i/>
      <sz val="8"/>
      <name val="Arial CE"/>
      <family val="2"/>
    </font>
    <font>
      <sz val="8"/>
      <color indexed="60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2"/>
    </font>
    <font>
      <i/>
      <sz val="8"/>
      <color indexed="12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9"/>
      <color indexed="8"/>
      <name val="Arial CE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 CE"/>
      <family val="2"/>
    </font>
    <font>
      <sz val="20"/>
      <name val="Arial CE"/>
      <family val="2"/>
    </font>
    <font>
      <sz val="14"/>
      <name val="Times New Roman"/>
      <family val="1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27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1" fillId="0" borderId="0" xfId="0" applyFont="1" applyAlignment="1">
      <alignment horizontal="right" vertical="center"/>
    </xf>
    <xf numFmtId="164" fontId="22" fillId="20" borderId="10" xfId="0" applyFont="1" applyFill="1" applyBorder="1" applyAlignment="1">
      <alignment horizontal="center" vertical="center"/>
    </xf>
    <xf numFmtId="164" fontId="22" fillId="21" borderId="10" xfId="0" applyFont="1" applyFill="1" applyBorder="1" applyAlignment="1">
      <alignment horizontal="center" vertical="center" wrapText="1"/>
    </xf>
    <xf numFmtId="164" fontId="22" fillId="2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3" fillId="0" borderId="10" xfId="0" applyFont="1" applyBorder="1" applyAlignment="1">
      <alignment horizontal="center" vertical="center"/>
    </xf>
    <xf numFmtId="164" fontId="23" fillId="24" borderId="10" xfId="0" applyFont="1" applyFill="1" applyBorder="1" applyAlignment="1">
      <alignment horizontal="center" vertical="center"/>
    </xf>
    <xf numFmtId="164" fontId="24" fillId="24" borderId="11" xfId="0" applyFont="1" applyFill="1" applyBorder="1" applyAlignment="1">
      <alignment horizontal="center" vertical="center"/>
    </xf>
    <xf numFmtId="165" fontId="25" fillId="24" borderId="10" xfId="0" applyNumberFormat="1" applyFont="1" applyFill="1" applyBorder="1" applyAlignment="1">
      <alignment horizontal="center" vertical="center"/>
    </xf>
    <xf numFmtId="166" fontId="25" fillId="24" borderId="10" xfId="0" applyNumberFormat="1" applyFont="1" applyFill="1" applyBorder="1" applyAlignment="1">
      <alignment vertical="center" wrapText="1"/>
    </xf>
    <xf numFmtId="164" fontId="25" fillId="24" borderId="10" xfId="0" applyNumberFormat="1" applyFont="1" applyFill="1" applyBorder="1" applyAlignment="1">
      <alignment vertical="center" wrapText="1"/>
    </xf>
    <xf numFmtId="164" fontId="26" fillId="24" borderId="0" xfId="0" applyFont="1" applyFill="1" applyAlignment="1">
      <alignment horizontal="fill" vertical="top" wrapText="1"/>
    </xf>
    <xf numFmtId="167" fontId="27" fillId="24" borderId="10" xfId="0" applyNumberFormat="1" applyFont="1" applyFill="1" applyBorder="1" applyAlignment="1">
      <alignment vertical="center" wrapText="1"/>
    </xf>
    <xf numFmtId="164" fontId="27" fillId="24" borderId="10" xfId="0" applyFont="1" applyFill="1" applyBorder="1" applyAlignment="1">
      <alignment vertical="center" wrapText="1"/>
    </xf>
    <xf numFmtId="164" fontId="27" fillId="24" borderId="10" xfId="0" applyFont="1" applyFill="1" applyBorder="1" applyAlignment="1">
      <alignment horizontal="center" vertical="center" wrapText="1"/>
    </xf>
    <xf numFmtId="164" fontId="24" fillId="24" borderId="0" xfId="0" applyFont="1" applyFill="1" applyAlignment="1">
      <alignment vertical="center"/>
    </xf>
    <xf numFmtId="164" fontId="0" fillId="0" borderId="12" xfId="0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vertical="center" wrapText="1"/>
    </xf>
    <xf numFmtId="164" fontId="25" fillId="0" borderId="10" xfId="0" applyNumberFormat="1" applyFont="1" applyFill="1" applyBorder="1" applyAlignment="1">
      <alignment vertical="center" wrapText="1"/>
    </xf>
    <xf numFmtId="164" fontId="26" fillId="0" borderId="13" xfId="0" applyFont="1" applyFill="1" applyBorder="1" applyAlignment="1">
      <alignment horizontal="fill" vertical="top" wrapText="1"/>
    </xf>
    <xf numFmtId="167" fontId="27" fillId="0" borderId="10" xfId="0" applyNumberFormat="1" applyFont="1" applyFill="1" applyBorder="1" applyAlignment="1">
      <alignment vertical="center" wrapText="1"/>
    </xf>
    <xf numFmtId="164" fontId="27" fillId="0" borderId="10" xfId="0" applyFont="1" applyFill="1" applyBorder="1" applyAlignment="1">
      <alignment vertical="center" wrapText="1"/>
    </xf>
    <xf numFmtId="164" fontId="27" fillId="0" borderId="1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vertical="center"/>
    </xf>
    <xf numFmtId="164" fontId="0" fillId="24" borderId="11" xfId="0" applyFont="1" applyFill="1" applyBorder="1" applyAlignment="1">
      <alignment horizontal="center" vertical="center"/>
    </xf>
    <xf numFmtId="165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vertical="center" wrapText="1"/>
    </xf>
    <xf numFmtId="164" fontId="30" fillId="0" borderId="10" xfId="0" applyNumberFormat="1" applyFont="1" applyFill="1" applyBorder="1" applyAlignment="1">
      <alignment vertical="center" wrapText="1"/>
    </xf>
    <xf numFmtId="164" fontId="27" fillId="0" borderId="10" xfId="0" applyFont="1" applyFill="1" applyBorder="1" applyAlignment="1">
      <alignment horizontal="fill" vertical="top" wrapText="1"/>
    </xf>
    <xf numFmtId="167" fontId="26" fillId="0" borderId="10" xfId="0" applyNumberFormat="1" applyFont="1" applyFill="1" applyBorder="1" applyAlignment="1">
      <alignment vertical="center" wrapText="1"/>
    </xf>
    <xf numFmtId="164" fontId="26" fillId="0" borderId="10" xfId="0" applyFont="1" applyFill="1" applyBorder="1" applyAlignment="1">
      <alignment vertical="center" wrapText="1"/>
    </xf>
    <xf numFmtId="164" fontId="26" fillId="0" borderId="1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30" fillId="24" borderId="10" xfId="0" applyFont="1" applyFill="1" applyBorder="1" applyAlignment="1">
      <alignment horizontal="center" vertical="center"/>
    </xf>
    <xf numFmtId="164" fontId="30" fillId="24" borderId="10" xfId="0" applyFont="1" applyFill="1" applyBorder="1" applyAlignment="1">
      <alignment vertical="center" wrapText="1"/>
    </xf>
    <xf numFmtId="168" fontId="30" fillId="24" borderId="10" xfId="0" applyNumberFormat="1" applyFont="1" applyFill="1" applyBorder="1" applyAlignment="1">
      <alignment vertical="center" wrapText="1"/>
    </xf>
    <xf numFmtId="167" fontId="26" fillId="24" borderId="10" xfId="0" applyNumberFormat="1" applyFont="1" applyFill="1" applyBorder="1" applyAlignment="1">
      <alignment vertical="center" wrapText="1"/>
    </xf>
    <xf numFmtId="164" fontId="26" fillId="24" borderId="10" xfId="0" applyFont="1" applyFill="1" applyBorder="1" applyAlignment="1">
      <alignment vertical="center" wrapText="1"/>
    </xf>
    <xf numFmtId="164" fontId="26" fillId="24" borderId="10" xfId="0" applyFont="1" applyFill="1" applyBorder="1" applyAlignment="1">
      <alignment horizontal="center" vertical="center" wrapText="1"/>
    </xf>
    <xf numFmtId="164" fontId="0" fillId="24" borderId="0" xfId="0" applyFill="1" applyAlignment="1">
      <alignment vertical="center"/>
    </xf>
    <xf numFmtId="164" fontId="30" fillId="0" borderId="10" xfId="0" applyFont="1" applyBorder="1" applyAlignment="1">
      <alignment horizontal="center" vertical="center"/>
    </xf>
    <xf numFmtId="164" fontId="30" fillId="0" borderId="10" xfId="0" applyFont="1" applyBorder="1" applyAlignment="1">
      <alignment vertical="center" wrapText="1"/>
    </xf>
    <xf numFmtId="164" fontId="26" fillId="0" borderId="10" xfId="0" applyFont="1" applyBorder="1" applyAlignment="1">
      <alignment horizontal="fill" vertical="top" wrapText="1"/>
    </xf>
    <xf numFmtId="167" fontId="27" fillId="0" borderId="10" xfId="0" applyNumberFormat="1" applyFont="1" applyFill="1" applyBorder="1" applyAlignment="1">
      <alignment vertical="center"/>
    </xf>
    <xf numFmtId="167" fontId="27" fillId="0" borderId="10" xfId="0" applyNumberFormat="1" applyFont="1" applyBorder="1" applyAlignment="1">
      <alignment vertical="center" wrapText="1"/>
    </xf>
    <xf numFmtId="167" fontId="26" fillId="0" borderId="10" xfId="0" applyNumberFormat="1" applyFont="1" applyBorder="1" applyAlignment="1">
      <alignment vertical="center" wrapText="1"/>
    </xf>
    <xf numFmtId="164" fontId="26" fillId="0" borderId="10" xfId="0" applyFont="1" applyBorder="1" applyAlignment="1">
      <alignment horizontal="center" vertical="center" wrapText="1"/>
    </xf>
    <xf numFmtId="164" fontId="0" fillId="20" borderId="14" xfId="0" applyFill="1" applyBorder="1" applyAlignment="1">
      <alignment horizontal="center" vertical="center"/>
    </xf>
    <xf numFmtId="164" fontId="31" fillId="20" borderId="10" xfId="0" applyFont="1" applyFill="1" applyBorder="1" applyAlignment="1">
      <alignment horizontal="left" vertical="center"/>
    </xf>
    <xf numFmtId="169" fontId="32" fillId="20" borderId="10" xfId="0" applyNumberFormat="1" applyFont="1" applyFill="1" applyBorder="1" applyAlignment="1">
      <alignment vertical="center"/>
    </xf>
    <xf numFmtId="164" fontId="32" fillId="20" borderId="10" xfId="0" applyFont="1" applyFill="1" applyBorder="1" applyAlignment="1">
      <alignment horizontal="center" vertical="center"/>
    </xf>
    <xf numFmtId="164" fontId="26" fillId="0" borderId="15" xfId="0" applyFont="1" applyBorder="1" applyAlignment="1">
      <alignment vertical="center"/>
    </xf>
    <xf numFmtId="164" fontId="22" fillId="0" borderId="10" xfId="0" applyFont="1" applyBorder="1" applyAlignment="1">
      <alignment horizontal="left" vertical="center"/>
    </xf>
    <xf numFmtId="164" fontId="0" fillId="0" borderId="10" xfId="0" applyBorder="1" applyAlignment="1">
      <alignment vertical="center"/>
    </xf>
    <xf numFmtId="164" fontId="22" fillId="0" borderId="10" xfId="0" applyFont="1" applyBorder="1" applyAlignment="1">
      <alignment vertical="center"/>
    </xf>
    <xf numFmtId="164" fontId="22" fillId="0" borderId="10" xfId="0" applyFont="1" applyBorder="1" applyAlignment="1">
      <alignment horizontal="center" vertical="center"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164" fontId="33" fillId="0" borderId="0" xfId="0" applyFont="1" applyBorder="1" applyAlignment="1">
      <alignment horizontal="center" vertical="center" wrapText="1"/>
    </xf>
    <xf numFmtId="164" fontId="20" fillId="0" borderId="16" xfId="0" applyFont="1" applyBorder="1" applyAlignment="1">
      <alignment horizontal="center" vertical="center" wrapText="1"/>
    </xf>
    <xf numFmtId="164" fontId="33" fillId="24" borderId="17" xfId="0" applyNumberFormat="1" applyFont="1" applyFill="1" applyBorder="1" applyAlignment="1">
      <alignment horizontal="center" vertical="center"/>
    </xf>
    <xf numFmtId="165" fontId="0" fillId="24" borderId="10" xfId="0" applyNumberFormat="1" applyFill="1" applyBorder="1" applyAlignment="1">
      <alignment horizontal="center" vertical="center"/>
    </xf>
    <xf numFmtId="166" fontId="0" fillId="24" borderId="10" xfId="0" applyNumberFormat="1" applyFill="1" applyBorder="1" applyAlignment="1">
      <alignment horizontal="center" vertical="center"/>
    </xf>
    <xf numFmtId="164" fontId="0" fillId="24" borderId="10" xfId="0" applyFill="1" applyBorder="1" applyAlignment="1">
      <alignment horizontal="center" vertical="center"/>
    </xf>
    <xf numFmtId="164" fontId="1" fillId="24" borderId="10" xfId="0" applyFont="1" applyFill="1" applyBorder="1" applyAlignment="1">
      <alignment horizontal="left" vertical="center" wrapText="1"/>
    </xf>
    <xf numFmtId="167" fontId="0" fillId="24" borderId="10" xfId="0" applyNumberFormat="1" applyFont="1" applyFill="1" applyBorder="1" applyAlignment="1">
      <alignment horizontal="center" vertical="center"/>
    </xf>
    <xf numFmtId="164" fontId="0" fillId="24" borderId="18" xfId="0" applyFont="1" applyFill="1" applyBorder="1" applyAlignment="1">
      <alignment vertical="center" wrapText="1"/>
    </xf>
    <xf numFmtId="164" fontId="0" fillId="24" borderId="10" xfId="0" applyFont="1" applyFill="1" applyBorder="1" applyAlignment="1">
      <alignment vertical="center"/>
    </xf>
    <xf numFmtId="164" fontId="0" fillId="24" borderId="17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vertical="center" wrapText="1"/>
    </xf>
    <xf numFmtId="167" fontId="0" fillId="24" borderId="10" xfId="0" applyNumberFormat="1" applyFill="1" applyBorder="1" applyAlignment="1">
      <alignment vertical="center"/>
    </xf>
    <xf numFmtId="164" fontId="0" fillId="24" borderId="10" xfId="0" applyFont="1" applyFill="1" applyBorder="1" applyAlignment="1">
      <alignment vertical="center" wrapText="1"/>
    </xf>
    <xf numFmtId="164" fontId="0" fillId="0" borderId="19" xfId="0" applyBorder="1" applyAlignment="1">
      <alignment horizontal="center" vertical="center"/>
    </xf>
    <xf numFmtId="167" fontId="0" fillId="0" borderId="19" xfId="0" applyNumberFormat="1" applyFont="1" applyBorder="1" applyAlignment="1">
      <alignment vertical="center" wrapText="1"/>
    </xf>
    <xf numFmtId="167" fontId="0" fillId="24" borderId="19" xfId="0" applyNumberFormat="1" applyFill="1" applyBorder="1" applyAlignment="1">
      <alignment vertical="center"/>
    </xf>
    <xf numFmtId="164" fontId="0" fillId="0" borderId="19" xfId="0" applyBorder="1" applyAlignment="1">
      <alignment vertical="center"/>
    </xf>
    <xf numFmtId="164" fontId="0" fillId="0" borderId="10" xfId="0" applyFont="1" applyBorder="1" applyAlignment="1">
      <alignment vertical="center" wrapText="1"/>
    </xf>
    <xf numFmtId="164" fontId="0" fillId="0" borderId="18" xfId="0" applyFont="1" applyBorder="1" applyAlignment="1">
      <alignment vertical="center" wrapText="1"/>
    </xf>
    <xf numFmtId="164" fontId="0" fillId="0" borderId="18" xfId="0" applyBorder="1" applyAlignment="1">
      <alignment vertical="center"/>
    </xf>
    <xf numFmtId="167" fontId="0" fillId="24" borderId="19" xfId="0" applyNumberFormat="1" applyFont="1" applyFill="1" applyBorder="1" applyAlignment="1">
      <alignment vertical="center" wrapText="1"/>
    </xf>
    <xf numFmtId="167" fontId="0" fillId="24" borderId="18" xfId="0" applyNumberFormat="1" applyFill="1" applyBorder="1" applyAlignment="1">
      <alignment vertical="center"/>
    </xf>
    <xf numFmtId="167" fontId="0" fillId="24" borderId="17" xfId="0" applyNumberFormat="1" applyFill="1" applyBorder="1" applyAlignment="1">
      <alignment vertical="center"/>
    </xf>
    <xf numFmtId="164" fontId="0" fillId="0" borderId="17" xfId="0" applyBorder="1" applyAlignment="1">
      <alignment vertical="center"/>
    </xf>
    <xf numFmtId="170" fontId="24" fillId="0" borderId="19" xfId="0" applyNumberFormat="1" applyFont="1" applyBorder="1" applyAlignment="1">
      <alignment horizontal="center" vertical="center" wrapText="1"/>
    </xf>
    <xf numFmtId="167" fontId="22" fillId="24" borderId="10" xfId="0" applyNumberFormat="1" applyFont="1" applyFill="1" applyBorder="1" applyAlignment="1">
      <alignment vertical="center"/>
    </xf>
    <xf numFmtId="167" fontId="22" fillId="0" borderId="10" xfId="0" applyNumberFormat="1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34" fillId="0" borderId="0" xfId="55" applyFont="1">
      <alignment/>
      <protection/>
    </xf>
    <xf numFmtId="164" fontId="35" fillId="0" borderId="0" xfId="55" applyFont="1" applyBorder="1" applyAlignment="1">
      <alignment horizontal="center"/>
      <protection/>
    </xf>
    <xf numFmtId="164" fontId="36" fillId="20" borderId="10" xfId="55" applyFont="1" applyFill="1" applyBorder="1" applyAlignment="1">
      <alignment horizontal="center" vertical="center"/>
      <protection/>
    </xf>
    <xf numFmtId="164" fontId="36" fillId="20" borderId="10" xfId="55" applyFont="1" applyFill="1" applyBorder="1" applyAlignment="1">
      <alignment horizontal="center" vertical="center" wrapText="1"/>
      <protection/>
    </xf>
    <xf numFmtId="164" fontId="37" fillId="0" borderId="10" xfId="55" applyFont="1" applyBorder="1" applyAlignment="1">
      <alignment horizontal="center" vertical="center"/>
      <protection/>
    </xf>
    <xf numFmtId="164" fontId="38" fillId="0" borderId="10" xfId="0" applyFont="1" applyBorder="1" applyAlignment="1">
      <alignment horizontal="center" vertical="center" wrapText="1"/>
    </xf>
    <xf numFmtId="164" fontId="39" fillId="0" borderId="10" xfId="0" applyFont="1" applyBorder="1" applyAlignment="1">
      <alignment horizontal="left" vertical="center" wrapText="1" shrinkToFit="1"/>
    </xf>
    <xf numFmtId="164" fontId="39" fillId="0" borderId="10" xfId="0" applyFont="1" applyBorder="1" applyAlignment="1">
      <alignment horizontal="right" vertical="center" wrapText="1"/>
    </xf>
    <xf numFmtId="167" fontId="39" fillId="0" borderId="10" xfId="0" applyNumberFormat="1" applyFont="1" applyBorder="1" applyAlignment="1">
      <alignment horizontal="right" vertical="center" wrapText="1"/>
    </xf>
    <xf numFmtId="164" fontId="21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Font="1" applyBorder="1" applyAlignment="1">
      <alignment horizontal="right" vertical="center" wrapText="1"/>
    </xf>
    <xf numFmtId="164" fontId="40" fillId="0" borderId="10" xfId="0" applyFont="1" applyFill="1" applyBorder="1" applyAlignment="1">
      <alignment vertical="center" wrapText="1"/>
    </xf>
    <xf numFmtId="164" fontId="21" fillId="0" borderId="10" xfId="0" applyFont="1" applyFill="1" applyBorder="1" applyAlignment="1">
      <alignment horizontal="center" vertical="center" wrapText="1"/>
    </xf>
    <xf numFmtId="164" fontId="41" fillId="24" borderId="10" xfId="0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right" vertical="center" wrapText="1"/>
    </xf>
    <xf numFmtId="167" fontId="41" fillId="0" borderId="10" xfId="0" applyNumberFormat="1" applyFont="1" applyFill="1" applyBorder="1" applyAlignment="1">
      <alignment horizontal="right" vertical="center" wrapText="1"/>
    </xf>
    <xf numFmtId="167" fontId="41" fillId="0" borderId="20" xfId="0" applyNumberFormat="1" applyFont="1" applyFill="1" applyBorder="1" applyAlignment="1">
      <alignment horizontal="right" vertical="center" wrapText="1"/>
    </xf>
    <xf numFmtId="167" fontId="43" fillId="0" borderId="10" xfId="0" applyNumberFormat="1" applyFont="1" applyBorder="1" applyAlignment="1">
      <alignment horizontal="right" vertical="center" wrapText="1"/>
    </xf>
    <xf numFmtId="167" fontId="43" fillId="0" borderId="10" xfId="0" applyNumberFormat="1" applyFont="1" applyFill="1" applyBorder="1" applyAlignment="1">
      <alignment horizontal="right" vertical="center" wrapText="1"/>
    </xf>
    <xf numFmtId="164" fontId="44" fillId="0" borderId="20" xfId="0" applyFont="1" applyBorder="1" applyAlignment="1">
      <alignment vertical="center"/>
    </xf>
    <xf numFmtId="164" fontId="45" fillId="0" borderId="21" xfId="0" applyFont="1" applyBorder="1" applyAlignment="1">
      <alignment vertical="center"/>
    </xf>
    <xf numFmtId="164" fontId="44" fillId="0" borderId="21" xfId="0" applyFont="1" applyBorder="1" applyAlignment="1">
      <alignment vertical="center"/>
    </xf>
    <xf numFmtId="167" fontId="39" fillId="0" borderId="10" xfId="0" applyNumberFormat="1" applyFont="1" applyFill="1" applyBorder="1" applyAlignment="1">
      <alignment horizontal="center" vertical="center" wrapText="1"/>
    </xf>
    <xf numFmtId="164" fontId="46" fillId="0" borderId="0" xfId="0" applyFont="1" applyBorder="1" applyAlignment="1">
      <alignment horizontal="center"/>
    </xf>
    <xf numFmtId="164" fontId="47" fillId="0" borderId="0" xfId="55" applyFont="1">
      <alignment/>
      <protection/>
    </xf>
    <xf numFmtId="164" fontId="48" fillId="0" borderId="0" xfId="55" applyFont="1">
      <alignment/>
      <protection/>
    </xf>
    <xf numFmtId="164" fontId="49" fillId="0" borderId="0" xfId="0" applyFont="1" applyBorder="1" applyAlignment="1">
      <alignment horizontal="center" vertical="center"/>
    </xf>
    <xf numFmtId="164" fontId="22" fillId="0" borderId="0" xfId="0" applyFont="1" applyAlignment="1">
      <alignment horizontal="left" vertical="center"/>
    </xf>
    <xf numFmtId="164" fontId="21" fillId="0" borderId="0" xfId="0" applyFont="1" applyAlignment="1">
      <alignment horizontal="right" vertical="top"/>
    </xf>
    <xf numFmtId="164" fontId="50" fillId="0" borderId="10" xfId="0" applyFont="1" applyFill="1" applyBorder="1" applyAlignment="1">
      <alignment horizontal="center" vertical="center"/>
    </xf>
    <xf numFmtId="164" fontId="50" fillId="0" borderId="10" xfId="0" applyFont="1" applyFill="1" applyBorder="1" applyAlignment="1">
      <alignment horizontal="center" vertical="center" wrapText="1"/>
    </xf>
    <xf numFmtId="164" fontId="23" fillId="0" borderId="0" xfId="0" applyFont="1" applyFill="1" applyAlignment="1">
      <alignment vertical="center"/>
    </xf>
    <xf numFmtId="164" fontId="30" fillId="0" borderId="10" xfId="0" applyFont="1" applyBorder="1" applyAlignment="1">
      <alignment horizontal="left" vertical="center"/>
    </xf>
    <xf numFmtId="167" fontId="30" fillId="25" borderId="10" xfId="0" applyNumberFormat="1" applyFont="1" applyFill="1" applyBorder="1" applyAlignment="1">
      <alignment horizontal="center" vertical="center"/>
    </xf>
    <xf numFmtId="164" fontId="51" fillId="0" borderId="0" xfId="0" applyFont="1" applyAlignment="1">
      <alignment vertical="center"/>
    </xf>
    <xf numFmtId="167" fontId="25" fillId="25" borderId="10" xfId="0" applyNumberFormat="1" applyFont="1" applyFill="1" applyBorder="1" applyAlignment="1">
      <alignment horizontal="center" vertical="center"/>
    </xf>
    <xf numFmtId="164" fontId="30" fillId="0" borderId="10" xfId="0" applyFont="1" applyBorder="1" applyAlignment="1">
      <alignment vertical="center"/>
    </xf>
    <xf numFmtId="167" fontId="52" fillId="25" borderId="10" xfId="0" applyNumberFormat="1" applyFont="1" applyFill="1" applyBorder="1" applyAlignment="1">
      <alignment horizontal="center" vertical="center"/>
    </xf>
    <xf numFmtId="164" fontId="52" fillId="0" borderId="10" xfId="0" applyFont="1" applyBorder="1" applyAlignment="1">
      <alignment horizontal="center" vertical="center"/>
    </xf>
    <xf numFmtId="167" fontId="52" fillId="0" borderId="10" xfId="0" applyNumberFormat="1" applyFont="1" applyBorder="1" applyAlignment="1">
      <alignment horizontal="center" vertical="center"/>
    </xf>
    <xf numFmtId="164" fontId="30" fillId="0" borderId="17" xfId="0" applyFont="1" applyBorder="1" applyAlignment="1">
      <alignment vertical="center"/>
    </xf>
    <xf numFmtId="167" fontId="30" fillId="0" borderId="10" xfId="0" applyNumberFormat="1" applyFont="1" applyBorder="1" applyAlignment="1">
      <alignment horizontal="center" vertical="center"/>
    </xf>
    <xf numFmtId="164" fontId="30" fillId="0" borderId="18" xfId="0" applyFont="1" applyBorder="1" applyAlignment="1">
      <alignment horizontal="center" vertical="center"/>
    </xf>
    <xf numFmtId="167" fontId="30" fillId="0" borderId="18" xfId="0" applyNumberFormat="1" applyFont="1" applyBorder="1" applyAlignment="1">
      <alignment horizontal="center" vertical="center"/>
    </xf>
    <xf numFmtId="164" fontId="30" fillId="0" borderId="18" xfId="0" applyFont="1" applyBorder="1" applyAlignment="1">
      <alignment vertical="center" wrapText="1"/>
    </xf>
    <xf numFmtId="167" fontId="30" fillId="0" borderId="19" xfId="0" applyNumberFormat="1" applyFont="1" applyBorder="1" applyAlignment="1">
      <alignment horizontal="center" vertical="center"/>
    </xf>
    <xf numFmtId="164" fontId="30" fillId="0" borderId="19" xfId="0" applyFont="1" applyBorder="1" applyAlignment="1">
      <alignment vertical="center"/>
    </xf>
    <xf numFmtId="167" fontId="25" fillId="24" borderId="10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164" fontId="30" fillId="0" borderId="18" xfId="0" applyFont="1" applyBorder="1" applyAlignment="1">
      <alignment vertical="center"/>
    </xf>
    <xf numFmtId="164" fontId="30" fillId="0" borderId="19" xfId="0" applyFont="1" applyBorder="1" applyAlignment="1">
      <alignment horizontal="center" vertical="center"/>
    </xf>
    <xf numFmtId="164" fontId="30" fillId="0" borderId="22" xfId="0" applyFont="1" applyBorder="1" applyAlignment="1">
      <alignment horizontal="center" vertical="center"/>
    </xf>
    <xf numFmtId="164" fontId="53" fillId="0" borderId="10" xfId="0" applyFont="1" applyBorder="1" applyAlignment="1">
      <alignment vertical="center"/>
    </xf>
    <xf numFmtId="164" fontId="1" fillId="0" borderId="0" xfId="0" applyFont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54" fillId="0" borderId="0" xfId="0" applyFont="1" applyAlignment="1">
      <alignment vertical="center"/>
    </xf>
    <xf numFmtId="164" fontId="54" fillId="0" borderId="0" xfId="0" applyFont="1" applyAlignment="1">
      <alignment/>
    </xf>
    <xf numFmtId="164" fontId="22" fillId="0" borderId="0" xfId="0" applyFont="1" applyAlignment="1">
      <alignment horizontal="center" vertical="center"/>
    </xf>
    <xf numFmtId="164" fontId="30" fillId="0" borderId="0" xfId="0" applyFont="1" applyAlignment="1">
      <alignment horizontal="right" vertical="center"/>
    </xf>
    <xf numFmtId="164" fontId="55" fillId="0" borderId="23" xfId="0" applyFont="1" applyBorder="1" applyAlignment="1">
      <alignment horizontal="center" vertical="center"/>
    </xf>
    <xf numFmtId="164" fontId="22" fillId="0" borderId="23" xfId="0" applyFont="1" applyBorder="1" applyAlignment="1">
      <alignment horizontal="left" vertical="center"/>
    </xf>
    <xf numFmtId="164" fontId="55" fillId="0" borderId="24" xfId="0" applyFont="1" applyBorder="1" applyAlignment="1">
      <alignment horizontal="center" vertical="center"/>
    </xf>
    <xf numFmtId="164" fontId="22" fillId="0" borderId="25" xfId="0" applyFont="1" applyBorder="1" applyAlignment="1">
      <alignment vertical="center"/>
    </xf>
    <xf numFmtId="164" fontId="56" fillId="0" borderId="25" xfId="0" applyFont="1" applyBorder="1" applyAlignment="1">
      <alignment vertical="center" wrapText="1"/>
    </xf>
    <xf numFmtId="167" fontId="22" fillId="0" borderId="26" xfId="0" applyNumberFormat="1" applyFont="1" applyBorder="1" applyAlignment="1">
      <alignment horizontal="center" vertical="center"/>
    </xf>
    <xf numFmtId="164" fontId="55" fillId="0" borderId="27" xfId="0" applyFont="1" applyBorder="1" applyAlignment="1">
      <alignment horizontal="center" vertical="center"/>
    </xf>
    <xf numFmtId="164" fontId="22" fillId="0" borderId="14" xfId="0" applyFont="1" applyBorder="1" applyAlignment="1">
      <alignment vertical="center"/>
    </xf>
    <xf numFmtId="164" fontId="56" fillId="0" borderId="10" xfId="0" applyFont="1" applyBorder="1" applyAlignment="1">
      <alignment wrapText="1"/>
    </xf>
    <xf numFmtId="167" fontId="22" fillId="0" borderId="28" xfId="0" applyNumberFormat="1" applyFont="1" applyBorder="1" applyAlignment="1">
      <alignment horizontal="center" vertical="center"/>
    </xf>
    <xf numFmtId="164" fontId="55" fillId="0" borderId="29" xfId="0" applyFont="1" applyBorder="1" applyAlignment="1">
      <alignment horizontal="center" vertical="center"/>
    </xf>
    <xf numFmtId="164" fontId="0" fillId="0" borderId="30" xfId="0" applyFont="1" applyBorder="1" applyAlignment="1">
      <alignment vertical="center"/>
    </xf>
    <xf numFmtId="168" fontId="0" fillId="0" borderId="30" xfId="0" applyNumberFormat="1" applyFont="1" applyBorder="1" applyAlignment="1">
      <alignment vertical="center"/>
    </xf>
    <xf numFmtId="164" fontId="57" fillId="0" borderId="23" xfId="0" applyFont="1" applyBorder="1" applyAlignment="1">
      <alignment vertical="top" wrapText="1"/>
    </xf>
    <xf numFmtId="167" fontId="0" fillId="0" borderId="31" xfId="0" applyNumberFormat="1" applyFont="1" applyBorder="1" applyAlignment="1">
      <alignment horizontal="center" vertical="center"/>
    </xf>
    <xf numFmtId="164" fontId="55" fillId="0" borderId="32" xfId="0" applyFont="1" applyBorder="1" applyAlignment="1">
      <alignment horizontal="center" vertical="center"/>
    </xf>
    <xf numFmtId="164" fontId="22" fillId="0" borderId="32" xfId="0" applyFont="1" applyBorder="1" applyAlignment="1">
      <alignment horizontal="left" vertical="center"/>
    </xf>
    <xf numFmtId="164" fontId="55" fillId="0" borderId="13" xfId="0" applyFont="1" applyBorder="1" applyAlignment="1">
      <alignment horizontal="center" vertical="center"/>
    </xf>
    <xf numFmtId="164" fontId="22" fillId="0" borderId="13" xfId="0" applyFont="1" applyBorder="1" applyAlignment="1">
      <alignment vertical="center"/>
    </xf>
    <xf numFmtId="164" fontId="58" fillId="24" borderId="13" xfId="0" applyFont="1" applyFill="1" applyBorder="1" applyAlignment="1">
      <alignment vertical="top" wrapText="1"/>
    </xf>
    <xf numFmtId="167" fontId="22" fillId="0" borderId="13" xfId="0" applyNumberFormat="1" applyFont="1" applyBorder="1" applyAlignment="1">
      <alignment horizontal="center" vertical="center"/>
    </xf>
    <xf numFmtId="164" fontId="0" fillId="0" borderId="13" xfId="0" applyFont="1" applyBorder="1" applyAlignment="1">
      <alignment vertical="center"/>
    </xf>
    <xf numFmtId="164" fontId="1" fillId="24" borderId="13" xfId="0" applyFont="1" applyFill="1" applyBorder="1" applyAlignment="1">
      <alignment vertical="top" wrapText="1"/>
    </xf>
    <xf numFmtId="164" fontId="57" fillId="24" borderId="13" xfId="0" applyFont="1" applyFill="1" applyBorder="1" applyAlignment="1">
      <alignment vertical="top" wrapText="1"/>
    </xf>
    <xf numFmtId="167" fontId="1" fillId="24" borderId="13" xfId="0" applyNumberFormat="1" applyFont="1" applyFill="1" applyBorder="1" applyAlignment="1">
      <alignment horizontal="center" vertical="top" wrapText="1"/>
    </xf>
    <xf numFmtId="164" fontId="31" fillId="0" borderId="0" xfId="0" applyFont="1" applyAlignment="1">
      <alignment/>
    </xf>
    <xf numFmtId="164" fontId="20" fillId="0" borderId="0" xfId="0" applyFont="1" applyAlignment="1">
      <alignment horizontal="center" vertical="center"/>
    </xf>
    <xf numFmtId="164" fontId="22" fillId="20" borderId="33" xfId="0" applyFont="1" applyFill="1" applyBorder="1" applyAlignment="1">
      <alignment horizontal="center" vertical="center"/>
    </xf>
    <xf numFmtId="164" fontId="22" fillId="20" borderId="34" xfId="0" applyFont="1" applyFill="1" applyBorder="1" applyAlignment="1">
      <alignment horizontal="center" vertical="center"/>
    </xf>
    <xf numFmtId="164" fontId="22" fillId="20" borderId="35" xfId="0" applyFont="1" applyFill="1" applyBorder="1" applyAlignment="1">
      <alignment horizontal="center" vertical="center"/>
    </xf>
    <xf numFmtId="164" fontId="55" fillId="0" borderId="11" xfId="0" applyFont="1" applyBorder="1" applyAlignment="1">
      <alignment horizontal="center" vertical="center"/>
    </xf>
    <xf numFmtId="164" fontId="22" fillId="0" borderId="11" xfId="0" applyFont="1" applyBorder="1" applyAlignment="1">
      <alignment vertical="center"/>
    </xf>
    <xf numFmtId="167" fontId="22" fillId="0" borderId="11" xfId="0" applyNumberFormat="1" applyFont="1" applyBorder="1" applyAlignment="1">
      <alignment horizontal="center" vertical="center"/>
    </xf>
    <xf numFmtId="164" fontId="55" fillId="0" borderId="14" xfId="0" applyFont="1" applyBorder="1" applyAlignment="1">
      <alignment horizontal="center" vertical="center"/>
    </xf>
    <xf numFmtId="167" fontId="22" fillId="0" borderId="14" xfId="0" applyNumberFormat="1" applyFont="1" applyBorder="1" applyAlignment="1">
      <alignment horizontal="center" vertical="center"/>
    </xf>
    <xf numFmtId="164" fontId="0" fillId="0" borderId="14" xfId="0" applyFont="1" applyBorder="1" applyAlignment="1">
      <alignment vertical="center"/>
    </xf>
    <xf numFmtId="167" fontId="0" fillId="0" borderId="14" xfId="0" applyNumberFormat="1" applyFont="1" applyBorder="1" applyAlignment="1">
      <alignment horizontal="center" vertical="center"/>
    </xf>
    <xf numFmtId="164" fontId="55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7" fontId="0" fillId="0" borderId="0" xfId="0" applyNumberFormat="1" applyFont="1" applyBorder="1" applyAlignment="1">
      <alignment horizontal="center" vertical="center"/>
    </xf>
    <xf numFmtId="164" fontId="59" fillId="0" borderId="0" xfId="0" applyFont="1" applyBorder="1" applyAlignment="1">
      <alignment horizontal="center" vertical="center"/>
    </xf>
    <xf numFmtId="164" fontId="22" fillId="20" borderId="17" xfId="0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vertical="center" wrapText="1"/>
    </xf>
    <xf numFmtId="167" fontId="60" fillId="0" borderId="11" xfId="0" applyNumberFormat="1" applyFont="1" applyBorder="1" applyAlignment="1">
      <alignment vertical="center"/>
    </xf>
    <xf numFmtId="167" fontId="60" fillId="0" borderId="14" xfId="0" applyNumberFormat="1" applyFont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0" fillId="0" borderId="14" xfId="0" applyFont="1" applyBorder="1" applyAlignment="1">
      <alignment horizontal="left" vertical="center" indent="1"/>
    </xf>
    <xf numFmtId="167" fontId="24" fillId="0" borderId="14" xfId="0" applyNumberFormat="1" applyFont="1" applyBorder="1" applyAlignment="1">
      <alignment vertical="center"/>
    </xf>
    <xf numFmtId="167" fontId="24" fillId="0" borderId="14" xfId="0" applyNumberFormat="1" applyFont="1" applyBorder="1" applyAlignment="1">
      <alignment horizontal="center" vertical="center"/>
    </xf>
    <xf numFmtId="164" fontId="0" fillId="25" borderId="14" xfId="0" applyFont="1" applyFill="1" applyBorder="1" applyAlignment="1">
      <alignment horizontal="left" vertical="center" indent="2"/>
    </xf>
    <xf numFmtId="167" fontId="60" fillId="24" borderId="14" xfId="0" applyNumberFormat="1" applyFont="1" applyFill="1" applyBorder="1" applyAlignment="1">
      <alignment vertical="center"/>
    </xf>
    <xf numFmtId="167" fontId="60" fillId="24" borderId="14" xfId="0" applyNumberFormat="1" applyFont="1" applyFill="1" applyBorder="1" applyAlignment="1">
      <alignment horizontal="center" vertical="center"/>
    </xf>
    <xf numFmtId="167" fontId="60" fillId="0" borderId="14" xfId="0" applyNumberFormat="1" applyFont="1" applyBorder="1" applyAlignment="1">
      <alignment vertical="center"/>
    </xf>
    <xf numFmtId="164" fontId="0" fillId="0" borderId="14" xfId="0" applyFont="1" applyBorder="1" applyAlignment="1">
      <alignment horizontal="left" vertical="center" indent="2"/>
    </xf>
    <xf numFmtId="164" fontId="0" fillId="0" borderId="14" xfId="0" applyFont="1" applyBorder="1" applyAlignment="1">
      <alignment horizontal="right" vertical="center" indent="2"/>
    </xf>
    <xf numFmtId="164" fontId="22" fillId="0" borderId="0" xfId="0" applyFont="1" applyAlignment="1">
      <alignment/>
    </xf>
    <xf numFmtId="167" fontId="24" fillId="24" borderId="14" xfId="0" applyNumberFormat="1" applyFont="1" applyFill="1" applyBorder="1" applyAlignment="1">
      <alignment vertical="center"/>
    </xf>
    <xf numFmtId="167" fontId="24" fillId="24" borderId="14" xfId="0" applyNumberFormat="1" applyFont="1" applyFill="1" applyBorder="1" applyAlignment="1">
      <alignment horizontal="center" vertical="center"/>
    </xf>
    <xf numFmtId="164" fontId="0" fillId="0" borderId="18" xfId="0" applyFont="1" applyBorder="1" applyAlignment="1">
      <alignment vertical="center"/>
    </xf>
    <xf numFmtId="167" fontId="24" fillId="24" borderId="18" xfId="0" applyNumberFormat="1" applyFont="1" applyFill="1" applyBorder="1" applyAlignment="1">
      <alignment vertical="center"/>
    </xf>
    <xf numFmtId="167" fontId="24" fillId="24" borderId="18" xfId="0" applyNumberFormat="1" applyFont="1" applyFill="1" applyBorder="1" applyAlignment="1">
      <alignment horizontal="center" vertical="center"/>
    </xf>
    <xf numFmtId="167" fontId="60" fillId="24" borderId="10" xfId="0" applyNumberFormat="1" applyFont="1" applyFill="1" applyBorder="1" applyAlignment="1">
      <alignment vertical="center"/>
    </xf>
    <xf numFmtId="164" fontId="22" fillId="0" borderId="0" xfId="0" applyFont="1" applyAlignment="1">
      <alignment horizontal="center"/>
    </xf>
    <xf numFmtId="164" fontId="23" fillId="0" borderId="36" xfId="0" applyFont="1" applyBorder="1" applyAlignment="1">
      <alignment horizontal="center" vertical="center"/>
    </xf>
    <xf numFmtId="164" fontId="23" fillId="0" borderId="17" xfId="0" applyFont="1" applyBorder="1" applyAlignment="1">
      <alignment horizontal="center" vertical="center"/>
    </xf>
    <xf numFmtId="164" fontId="23" fillId="0" borderId="37" xfId="0" applyFont="1" applyBorder="1" applyAlignment="1">
      <alignment horizontal="center" vertical="center"/>
    </xf>
    <xf numFmtId="164" fontId="0" fillId="0" borderId="38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35" fillId="0" borderId="10" xfId="0" applyFont="1" applyBorder="1" applyAlignment="1">
      <alignment vertical="top" wrapText="1"/>
    </xf>
    <xf numFmtId="167" fontId="22" fillId="0" borderId="39" xfId="0" applyNumberFormat="1" applyFont="1" applyBorder="1" applyAlignment="1">
      <alignment horizontal="center" vertical="center"/>
    </xf>
    <xf numFmtId="164" fontId="1" fillId="0" borderId="10" xfId="0" applyFont="1" applyBorder="1" applyAlignment="1">
      <alignment vertical="top" wrapText="1"/>
    </xf>
    <xf numFmtId="167" fontId="0" fillId="0" borderId="39" xfId="0" applyNumberFormat="1" applyFont="1" applyBorder="1" applyAlignment="1">
      <alignment horizontal="center" vertical="center"/>
    </xf>
    <xf numFmtId="164" fontId="22" fillId="0" borderId="40" xfId="0" applyFont="1" applyBorder="1" applyAlignment="1">
      <alignment horizontal="center" vertical="center"/>
    </xf>
    <xf numFmtId="167" fontId="22" fillId="0" borderId="41" xfId="0" applyNumberFormat="1" applyFont="1" applyBorder="1" applyAlignment="1">
      <alignment horizontal="center" vertical="center"/>
    </xf>
    <xf numFmtId="164" fontId="61" fillId="0" borderId="0" xfId="0" applyFont="1" applyBorder="1" applyAlignment="1">
      <alignment horizontal="center" vertical="center" wrapText="1"/>
    </xf>
    <xf numFmtId="164" fontId="62" fillId="0" borderId="0" xfId="0" applyFont="1" applyAlignment="1">
      <alignment vertical="center"/>
    </xf>
    <xf numFmtId="164" fontId="23" fillId="0" borderId="0" xfId="0" applyFont="1" applyAlignment="1">
      <alignment/>
    </xf>
    <xf numFmtId="164" fontId="0" fillId="0" borderId="11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22" xfId="0" applyFont="1" applyBorder="1" applyAlignment="1">
      <alignment/>
    </xf>
    <xf numFmtId="164" fontId="49" fillId="0" borderId="0" xfId="54" applyFont="1">
      <alignment/>
      <protection/>
    </xf>
    <xf numFmtId="164" fontId="55" fillId="0" borderId="0" xfId="54" applyFont="1">
      <alignment/>
      <protection/>
    </xf>
    <xf numFmtId="164" fontId="0" fillId="0" borderId="0" xfId="54">
      <alignment/>
      <protection/>
    </xf>
    <xf numFmtId="164" fontId="22" fillId="20" borderId="42" xfId="54" applyFont="1" applyFill="1" applyBorder="1" applyAlignment="1">
      <alignment horizontal="center" vertical="center"/>
      <protection/>
    </xf>
    <xf numFmtId="164" fontId="22" fillId="20" borderId="43" xfId="54" applyFont="1" applyFill="1" applyBorder="1" applyAlignment="1">
      <alignment horizontal="center" vertical="center"/>
      <protection/>
    </xf>
    <xf numFmtId="164" fontId="22" fillId="20" borderId="44" xfId="54" applyFont="1" applyFill="1" applyBorder="1" applyAlignment="1">
      <alignment horizontal="center" vertical="center"/>
      <protection/>
    </xf>
    <xf numFmtId="164" fontId="22" fillId="20" borderId="35" xfId="54" applyFont="1" applyFill="1" applyBorder="1" applyAlignment="1">
      <alignment horizontal="center" vertical="center"/>
      <protection/>
    </xf>
    <xf numFmtId="164" fontId="22" fillId="20" borderId="45" xfId="54" applyFont="1" applyFill="1" applyBorder="1" applyAlignment="1">
      <alignment horizontal="center" vertical="center"/>
      <protection/>
    </xf>
    <xf numFmtId="164" fontId="22" fillId="20" borderId="46" xfId="54" applyFont="1" applyFill="1" applyBorder="1" applyAlignment="1">
      <alignment horizontal="center" vertical="center"/>
      <protection/>
    </xf>
    <xf numFmtId="164" fontId="22" fillId="20" borderId="19" xfId="54" applyFont="1" applyFill="1" applyBorder="1" applyAlignment="1">
      <alignment horizontal="center" vertical="center"/>
      <protection/>
    </xf>
    <xf numFmtId="164" fontId="22" fillId="20" borderId="47" xfId="54" applyFont="1" applyFill="1" applyBorder="1" applyAlignment="1">
      <alignment horizontal="center" vertical="center"/>
      <protection/>
    </xf>
    <xf numFmtId="164" fontId="50" fillId="0" borderId="38" xfId="54" applyFont="1" applyBorder="1" applyAlignment="1">
      <alignment horizontal="center" vertical="center"/>
      <protection/>
    </xf>
    <xf numFmtId="164" fontId="23" fillId="0" borderId="10" xfId="54" applyFont="1" applyBorder="1" applyAlignment="1">
      <alignment horizontal="center" vertical="center"/>
      <protection/>
    </xf>
    <xf numFmtId="164" fontId="50" fillId="0" borderId="10" xfId="54" applyFont="1" applyBorder="1" applyAlignment="1">
      <alignment horizontal="center" vertical="center"/>
      <protection/>
    </xf>
    <xf numFmtId="164" fontId="50" fillId="0" borderId="39" xfId="54" applyFont="1" applyBorder="1" applyAlignment="1">
      <alignment horizontal="center" vertical="center"/>
      <protection/>
    </xf>
    <xf numFmtId="165" fontId="22" fillId="0" borderId="38" xfId="54" applyNumberFormat="1" applyFont="1" applyBorder="1" applyAlignment="1">
      <alignment horizontal="center"/>
      <protection/>
    </xf>
    <xf numFmtId="166" fontId="0" fillId="0" borderId="10" xfId="54" applyNumberFormat="1" applyBorder="1" applyAlignment="1">
      <alignment horizontal="center" vertical="center"/>
      <protection/>
    </xf>
    <xf numFmtId="168" fontId="0" fillId="0" borderId="10" xfId="54" applyNumberFormat="1" applyBorder="1" applyAlignment="1">
      <alignment vertical="center"/>
      <protection/>
    </xf>
    <xf numFmtId="164" fontId="58" fillId="0" borderId="10" xfId="54" applyFont="1" applyBorder="1" applyAlignment="1">
      <alignment vertical="top" wrapText="1"/>
      <protection/>
    </xf>
    <xf numFmtId="164" fontId="0" fillId="0" borderId="39" xfId="54" applyBorder="1">
      <alignment/>
      <protection/>
    </xf>
    <xf numFmtId="166" fontId="22" fillId="0" borderId="10" xfId="54" applyNumberFormat="1" applyFont="1" applyBorder="1" applyAlignment="1">
      <alignment horizontal="center" vertical="center"/>
      <protection/>
    </xf>
    <xf numFmtId="165" fontId="22" fillId="0" borderId="40" xfId="54" applyNumberFormat="1" applyFont="1" applyBorder="1">
      <alignment/>
      <protection/>
    </xf>
    <xf numFmtId="166" fontId="0" fillId="0" borderId="23" xfId="54" applyNumberFormat="1" applyBorder="1" applyAlignment="1">
      <alignment vertical="center"/>
      <protection/>
    </xf>
    <xf numFmtId="168" fontId="22" fillId="24" borderId="23" xfId="54" applyNumberFormat="1" applyFont="1" applyFill="1" applyBorder="1" applyAlignment="1">
      <alignment horizontal="center" vertical="center"/>
      <protection/>
    </xf>
    <xf numFmtId="164" fontId="63" fillId="0" borderId="23" xfId="54" applyFont="1" applyBorder="1" applyAlignment="1">
      <alignment horizontal="left" vertical="top" wrapText="1"/>
      <protection/>
    </xf>
    <xf numFmtId="167" fontId="49" fillId="0" borderId="41" xfId="54" applyNumberFormat="1" applyFont="1" applyBorder="1" applyAlignment="1">
      <alignment horizontal="center" vertical="center"/>
      <protection/>
    </xf>
    <xf numFmtId="164" fontId="20" fillId="0" borderId="0" xfId="0" applyFont="1" applyBorder="1" applyAlignment="1">
      <alignment horizontal="center" vertical="center"/>
    </xf>
    <xf numFmtId="164" fontId="55" fillId="0" borderId="0" xfId="0" applyFont="1" applyAlignment="1">
      <alignment horizontal="center" vertical="center"/>
    </xf>
    <xf numFmtId="164" fontId="55" fillId="0" borderId="0" xfId="0" applyFont="1" applyAlignment="1">
      <alignment vertical="center"/>
    </xf>
    <xf numFmtId="164" fontId="22" fillId="0" borderId="48" xfId="0" applyFont="1" applyBorder="1" applyAlignment="1">
      <alignment horizontal="center" vertical="center"/>
    </xf>
    <xf numFmtId="164" fontId="22" fillId="0" borderId="19" xfId="0" applyFont="1" applyBorder="1" applyAlignment="1">
      <alignment horizontal="left" vertical="center"/>
    </xf>
    <xf numFmtId="167" fontId="60" fillId="25" borderId="49" xfId="0" applyNumberFormat="1" applyFont="1" applyFill="1" applyBorder="1" applyAlignment="1">
      <alignment horizontal="center" vertical="center"/>
    </xf>
    <xf numFmtId="164" fontId="22" fillId="0" borderId="38" xfId="0" applyFont="1" applyBorder="1" applyAlignment="1">
      <alignment horizontal="center" vertical="center"/>
    </xf>
    <xf numFmtId="167" fontId="60" fillId="0" borderId="39" xfId="0" applyNumberFormat="1" applyFont="1" applyBorder="1" applyAlignment="1">
      <alignment horizontal="center" vertical="center"/>
    </xf>
    <xf numFmtId="164" fontId="0" fillId="0" borderId="50" xfId="0" applyFont="1" applyBorder="1" applyAlignment="1">
      <alignment horizontal="center" vertical="center"/>
    </xf>
    <xf numFmtId="164" fontId="0" fillId="0" borderId="12" xfId="0" applyFont="1" applyBorder="1" applyAlignment="1">
      <alignment horizontal="left" vertical="center"/>
    </xf>
    <xf numFmtId="167" fontId="24" fillId="0" borderId="51" xfId="0" applyNumberFormat="1" applyFont="1" applyBorder="1" applyAlignment="1">
      <alignment horizontal="center" vertical="center"/>
    </xf>
    <xf numFmtId="164" fontId="0" fillId="0" borderId="36" xfId="0" applyFont="1" applyBorder="1" applyAlignment="1">
      <alignment horizontal="center" vertical="center"/>
    </xf>
    <xf numFmtId="164" fontId="0" fillId="0" borderId="17" xfId="0" applyFont="1" applyBorder="1" applyAlignment="1">
      <alignment horizontal="left" vertical="center"/>
    </xf>
    <xf numFmtId="167" fontId="24" fillId="0" borderId="37" xfId="0" applyNumberFormat="1" applyFont="1" applyBorder="1" applyAlignment="1">
      <alignment horizontal="center" vertical="center"/>
    </xf>
    <xf numFmtId="167" fontId="60" fillId="0" borderId="41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_zal_Szczecin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RowColHeaders="0" zoomScale="77" zoomScaleNormal="77" workbookViewId="0" topLeftCell="A1">
      <selection activeCell="M14" sqref="M14"/>
    </sheetView>
  </sheetViews>
  <sheetFormatPr defaultColWidth="9.00390625" defaultRowHeight="12.75"/>
  <cols>
    <col min="1" max="1" width="3.75390625" style="1" customWidth="1"/>
    <col min="2" max="2" width="5.875" style="1" customWidth="1"/>
    <col min="3" max="3" width="6.75390625" style="1" customWidth="1"/>
    <col min="4" max="4" width="6.00390625" style="1" customWidth="1"/>
    <col min="5" max="5" width="21.375" style="1" customWidth="1"/>
    <col min="6" max="6" width="10.00390625" style="1" customWidth="1"/>
    <col min="7" max="7" width="8.875" style="1" customWidth="1"/>
    <col min="8" max="8" width="10.50390625" style="1" customWidth="1"/>
    <col min="9" max="9" width="9.875" style="1" customWidth="1"/>
    <col min="10" max="10" width="9.75390625" style="1" customWidth="1"/>
    <col min="11" max="11" width="11.625" style="1" customWidth="1"/>
    <col min="12" max="12" width="10.375" style="1" customWidth="1"/>
    <col min="13" max="13" width="10.25390625" style="1" customWidth="1"/>
    <col min="14" max="14" width="6.625" style="1" customWidth="1"/>
    <col min="15" max="15" width="11.875" style="1" customWidth="1"/>
    <col min="16" max="250" width="9.125" style="1" customWidth="1"/>
  </cols>
  <sheetData>
    <row r="1" spans="1:15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1</v>
      </c>
    </row>
    <row r="3" spans="1:15" s="8" customFormat="1" ht="19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7"/>
      <c r="O3" s="7" t="s">
        <v>10</v>
      </c>
    </row>
    <row r="4" spans="1:15" s="8" customFormat="1" ht="19.5" customHeight="1">
      <c r="A4" s="5"/>
      <c r="B4" s="5"/>
      <c r="C4" s="5"/>
      <c r="D4" s="5"/>
      <c r="E4" s="6"/>
      <c r="F4" s="7"/>
      <c r="G4" s="7"/>
      <c r="H4" s="7" t="s">
        <v>11</v>
      </c>
      <c r="I4" s="7" t="s">
        <v>12</v>
      </c>
      <c r="J4" s="7"/>
      <c r="K4" s="7"/>
      <c r="L4" s="7"/>
      <c r="M4" s="7" t="s">
        <v>13</v>
      </c>
      <c r="N4" s="7" t="s">
        <v>14</v>
      </c>
      <c r="O4" s="7"/>
    </row>
    <row r="5" spans="1:15" s="8" customFormat="1" ht="29.25" customHeight="1">
      <c r="A5" s="5"/>
      <c r="B5" s="5"/>
      <c r="C5" s="5"/>
      <c r="D5" s="5"/>
      <c r="E5" s="6"/>
      <c r="F5" s="7"/>
      <c r="G5" s="7"/>
      <c r="H5" s="7"/>
      <c r="I5" s="7" t="s">
        <v>15</v>
      </c>
      <c r="J5" s="7" t="s">
        <v>16</v>
      </c>
      <c r="K5" s="7" t="s">
        <v>17</v>
      </c>
      <c r="L5" s="7" t="s">
        <v>18</v>
      </c>
      <c r="M5" s="7"/>
      <c r="N5" s="7"/>
      <c r="O5" s="7"/>
    </row>
    <row r="6" spans="1:15" s="8" customFormat="1" ht="19.5" customHeight="1">
      <c r="A6" s="5"/>
      <c r="B6" s="5"/>
      <c r="C6" s="5"/>
      <c r="D6" s="5"/>
      <c r="E6" s="6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8" customFormat="1" ht="30.75" customHeight="1">
      <c r="A7" s="5"/>
      <c r="B7" s="5"/>
      <c r="C7" s="5"/>
      <c r="D7" s="5"/>
      <c r="E7" s="6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7.5" customHeight="1">
      <c r="A8" s="9">
        <v>1</v>
      </c>
      <c r="B8" s="9">
        <v>2</v>
      </c>
      <c r="C8" s="9">
        <v>3</v>
      </c>
      <c r="D8" s="9">
        <v>4</v>
      </c>
      <c r="E8" s="10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</row>
    <row r="9" spans="1:15" s="19" customFormat="1" ht="45.75" customHeight="1">
      <c r="A9" s="11" t="s">
        <v>19</v>
      </c>
      <c r="B9" s="12">
        <v>10</v>
      </c>
      <c r="C9" s="13">
        <v>1010</v>
      </c>
      <c r="D9" s="14">
        <v>6050</v>
      </c>
      <c r="E9" s="15" t="s">
        <v>20</v>
      </c>
      <c r="F9" s="16">
        <v>2812826</v>
      </c>
      <c r="G9" s="16">
        <v>63556</v>
      </c>
      <c r="H9" s="16">
        <f>I9+J9</f>
        <v>808826.5</v>
      </c>
      <c r="I9" s="16">
        <v>208826.5</v>
      </c>
      <c r="J9" s="16">
        <v>600000</v>
      </c>
      <c r="K9" s="17" t="s">
        <v>21</v>
      </c>
      <c r="L9" s="16"/>
      <c r="M9" s="16">
        <v>1940443.5</v>
      </c>
      <c r="N9" s="18"/>
      <c r="O9" s="18" t="s">
        <v>22</v>
      </c>
    </row>
    <row r="10" spans="1:15" s="28" customFormat="1" ht="57" customHeight="1">
      <c r="A10" s="20" t="s">
        <v>23</v>
      </c>
      <c r="B10" s="21">
        <v>10</v>
      </c>
      <c r="C10" s="22">
        <v>1010</v>
      </c>
      <c r="D10" s="23">
        <v>6050</v>
      </c>
      <c r="E10" s="24" t="s">
        <v>24</v>
      </c>
      <c r="F10" s="25">
        <v>4000000</v>
      </c>
      <c r="G10" s="25"/>
      <c r="H10" s="25">
        <f>I10</f>
        <v>70000</v>
      </c>
      <c r="I10" s="25">
        <v>70000</v>
      </c>
      <c r="J10" s="25"/>
      <c r="K10" s="26"/>
      <c r="L10" s="25"/>
      <c r="M10" s="25">
        <f>F10-H10</f>
        <v>3930000</v>
      </c>
      <c r="N10" s="27"/>
      <c r="O10" s="18" t="s">
        <v>22</v>
      </c>
    </row>
    <row r="11" spans="1:15" s="37" customFormat="1" ht="91.5" customHeight="1">
      <c r="A11" s="29" t="s">
        <v>25</v>
      </c>
      <c r="B11" s="30">
        <v>600</v>
      </c>
      <c r="C11" s="31">
        <v>60016</v>
      </c>
      <c r="D11" s="32">
        <v>6050</v>
      </c>
      <c r="E11" s="33" t="s">
        <v>26</v>
      </c>
      <c r="F11" s="25">
        <v>3749796.95</v>
      </c>
      <c r="G11" s="25">
        <v>112900</v>
      </c>
      <c r="H11" s="25">
        <v>3636896.95</v>
      </c>
      <c r="I11" s="25">
        <v>1853601.95</v>
      </c>
      <c r="J11" s="34"/>
      <c r="K11" s="35" t="s">
        <v>27</v>
      </c>
      <c r="L11" s="25"/>
      <c r="M11" s="34"/>
      <c r="N11" s="36"/>
      <c r="O11" s="36" t="s">
        <v>22</v>
      </c>
    </row>
    <row r="12" spans="1:15" s="44" customFormat="1" ht="90.75" customHeight="1">
      <c r="A12" s="29" t="s">
        <v>28</v>
      </c>
      <c r="B12" s="38">
        <v>600</v>
      </c>
      <c r="C12" s="39">
        <v>60016</v>
      </c>
      <c r="D12" s="40">
        <v>6050</v>
      </c>
      <c r="E12" s="33" t="s">
        <v>29</v>
      </c>
      <c r="F12" s="41">
        <v>2681490.55</v>
      </c>
      <c r="G12" s="41"/>
      <c r="H12" s="41">
        <f>I12</f>
        <v>24379</v>
      </c>
      <c r="I12" s="41">
        <v>24379</v>
      </c>
      <c r="J12" s="41"/>
      <c r="K12" s="42" t="s">
        <v>30</v>
      </c>
      <c r="L12" s="41"/>
      <c r="M12" s="16">
        <v>2657111.55</v>
      </c>
      <c r="N12" s="43"/>
      <c r="O12" s="43" t="s">
        <v>22</v>
      </c>
    </row>
    <row r="13" spans="1:15" ht="50.25" customHeight="1">
      <c r="A13" s="20" t="s">
        <v>31</v>
      </c>
      <c r="B13" s="45">
        <v>801</v>
      </c>
      <c r="C13" s="46">
        <v>80101</v>
      </c>
      <c r="D13" s="46">
        <v>6050</v>
      </c>
      <c r="E13" s="47" t="s">
        <v>32</v>
      </c>
      <c r="F13" s="48">
        <v>739856.52</v>
      </c>
      <c r="G13" s="25">
        <v>15000</v>
      </c>
      <c r="H13" s="49">
        <f>I13</f>
        <v>10000</v>
      </c>
      <c r="I13" s="49">
        <v>10000</v>
      </c>
      <c r="J13" s="50"/>
      <c r="K13" s="35" t="s">
        <v>33</v>
      </c>
      <c r="L13" s="34"/>
      <c r="M13" s="50">
        <v>714856.52</v>
      </c>
      <c r="N13" s="51"/>
      <c r="O13" s="51" t="s">
        <v>22</v>
      </c>
    </row>
    <row r="14" spans="1:15" ht="12.75">
      <c r="A14" s="52"/>
      <c r="B14" s="53" t="s">
        <v>34</v>
      </c>
      <c r="C14" s="53"/>
      <c r="D14" s="53"/>
      <c r="E14" s="53"/>
      <c r="F14" s="54">
        <f>SUM(F9:F13)</f>
        <v>13983970.02</v>
      </c>
      <c r="G14" s="54">
        <f>SUM(G9:G13)</f>
        <v>191456</v>
      </c>
      <c r="H14" s="54">
        <f>SUM(H9:H13)</f>
        <v>4550102.45</v>
      </c>
      <c r="I14" s="54">
        <f>SUM(I9:I13)</f>
        <v>2166807.45</v>
      </c>
      <c r="J14" s="54">
        <f>SUM(J9:J13)</f>
        <v>600000</v>
      </c>
      <c r="K14" s="54">
        <v>1783295</v>
      </c>
      <c r="L14" s="54">
        <f>SUM(L9:L13)</f>
        <v>0</v>
      </c>
      <c r="M14" s="54">
        <f>SUM(M9:M13)</f>
        <v>9242411.57</v>
      </c>
      <c r="N14" s="55" t="s">
        <v>35</v>
      </c>
      <c r="O14" s="56"/>
    </row>
    <row r="15" spans="1:15" ht="13.5" customHeight="1">
      <c r="A15" s="57" t="s">
        <v>34</v>
      </c>
      <c r="B15" s="57"/>
      <c r="C15" s="57"/>
      <c r="D15" s="57"/>
      <c r="E15" s="57"/>
      <c r="F15" s="58"/>
      <c r="G15" s="58"/>
      <c r="H15" s="59"/>
      <c r="I15" s="58"/>
      <c r="J15" s="58"/>
      <c r="K15" s="58"/>
      <c r="L15" s="58"/>
      <c r="M15" s="58"/>
      <c r="N15" s="58"/>
      <c r="O15" s="60" t="s">
        <v>35</v>
      </c>
    </row>
    <row r="17" ht="12.75">
      <c r="A17" s="1" t="s">
        <v>36</v>
      </c>
    </row>
    <row r="18" spans="1:13" ht="12.75">
      <c r="A18" s="1" t="s">
        <v>37</v>
      </c>
      <c r="M18" s="61"/>
    </row>
    <row r="19" ht="12.75">
      <c r="A19" s="1" t="s">
        <v>38</v>
      </c>
    </row>
    <row r="20" ht="12.75">
      <c r="A20" s="1" t="s">
        <v>39</v>
      </c>
    </row>
    <row r="21" spans="1:15" ht="12.75">
      <c r="A21" s="1" t="s">
        <v>40</v>
      </c>
      <c r="L21" s="62" t="s">
        <v>41</v>
      </c>
      <c r="M21" s="62"/>
      <c r="N21" s="62"/>
      <c r="O21" s="62"/>
    </row>
    <row r="22" spans="1:15" ht="12.75">
      <c r="A22" s="63" t="s">
        <v>42</v>
      </c>
      <c r="L22" s="62"/>
      <c r="M22" s="62"/>
      <c r="N22" s="62"/>
      <c r="O22" s="62"/>
    </row>
    <row r="23" spans="1:15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L23" s="62" t="s">
        <v>43</v>
      </c>
      <c r="M23" s="62"/>
      <c r="N23" s="62"/>
      <c r="O23" s="62"/>
    </row>
    <row r="24" spans="1:10" ht="12.75">
      <c r="A24" s="61"/>
      <c r="B24" s="61"/>
      <c r="C24" s="61"/>
      <c r="D24" s="61"/>
      <c r="E24" s="61"/>
      <c r="F24" s="61"/>
      <c r="G24" s="61"/>
      <c r="H24" s="61"/>
      <c r="I24" s="61"/>
      <c r="J24" s="61"/>
    </row>
  </sheetData>
  <mergeCells count="22">
    <mergeCell ref="A1:O1"/>
    <mergeCell ref="A3:A7"/>
    <mergeCell ref="B3:B7"/>
    <mergeCell ref="C3:C7"/>
    <mergeCell ref="D3:D7"/>
    <mergeCell ref="E3:E7"/>
    <mergeCell ref="F3:F7"/>
    <mergeCell ref="G3:G7"/>
    <mergeCell ref="H3:N3"/>
    <mergeCell ref="O3:O7"/>
    <mergeCell ref="H4:H7"/>
    <mergeCell ref="I4:L4"/>
    <mergeCell ref="M4:M7"/>
    <mergeCell ref="N4:N7"/>
    <mergeCell ref="I5:I7"/>
    <mergeCell ref="J5:J7"/>
    <mergeCell ref="K5:K7"/>
    <mergeCell ref="L5:L7"/>
    <mergeCell ref="B14:E14"/>
    <mergeCell ref="A15:E15"/>
    <mergeCell ref="L21:O22"/>
    <mergeCell ref="L23:O23"/>
  </mergeCells>
  <printOptions horizontalCentered="1"/>
  <pageMargins left="0.11805555555555555" right="0.0375" top="0.48888888888888893" bottom="0.08194444444444444" header="0.1361111111111111" footer="0.5118055555555555"/>
  <pageSetup horizontalDpi="300" verticalDpi="300" orientation="landscape" paperSize="9"/>
  <headerFooter alignWithMargins="0">
    <oddHeader xml:space="preserve">&amp;R&amp;9Załącznik Nr 3
do Uchwały Rady Gminy Nr 220/XXX/09  z dnia 30.12.2009 r. 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8"/>
  <sheetViews>
    <sheetView showRowColHeaders="0" zoomScale="77" zoomScaleNormal="77" workbookViewId="0" topLeftCell="A1">
      <selection activeCell="B18" sqref="B18"/>
    </sheetView>
  </sheetViews>
  <sheetFormatPr defaultColWidth="9.00390625" defaultRowHeight="12.75"/>
  <cols>
    <col min="1" max="1" width="19.00390625" style="0" customWidth="1"/>
    <col min="4" max="4" width="37.25390625" style="0" customWidth="1"/>
    <col min="5" max="5" width="14.375" style="0" customWidth="1"/>
  </cols>
  <sheetData>
    <row r="2" spans="1:5" ht="15">
      <c r="A2" s="235" t="s">
        <v>202</v>
      </c>
      <c r="B2" s="236"/>
      <c r="C2" s="236"/>
      <c r="D2" s="236"/>
      <c r="E2" s="236"/>
    </row>
    <row r="6" spans="1:5" ht="12.75">
      <c r="A6" s="237"/>
      <c r="B6" s="237"/>
      <c r="C6" s="237"/>
      <c r="D6" s="237"/>
      <c r="E6" s="237"/>
    </row>
    <row r="7" spans="1:5" ht="12.75">
      <c r="A7" s="238" t="s">
        <v>3</v>
      </c>
      <c r="B7" s="239" t="s">
        <v>203</v>
      </c>
      <c r="C7" s="240" t="s">
        <v>204</v>
      </c>
      <c r="D7" s="239" t="s">
        <v>205</v>
      </c>
      <c r="E7" s="241" t="s">
        <v>149</v>
      </c>
    </row>
    <row r="8" spans="1:5" ht="12.75">
      <c r="A8" s="238"/>
      <c r="B8" s="239"/>
      <c r="C8" s="240"/>
      <c r="D8" s="239"/>
      <c r="E8" s="241"/>
    </row>
    <row r="9" spans="1:5" ht="12.75">
      <c r="A9" s="242"/>
      <c r="B9" s="243"/>
      <c r="C9" s="244"/>
      <c r="D9" s="245"/>
      <c r="E9" s="241"/>
    </row>
    <row r="10" spans="1:5" ht="12.75">
      <c r="A10" s="246">
        <v>1</v>
      </c>
      <c r="B10" s="247">
        <v>2</v>
      </c>
      <c r="C10" s="248">
        <v>3</v>
      </c>
      <c r="D10" s="247">
        <v>4</v>
      </c>
      <c r="E10" s="249">
        <v>5</v>
      </c>
    </row>
    <row r="11" spans="1:5" ht="22.5" customHeight="1">
      <c r="A11" s="250">
        <v>750</v>
      </c>
      <c r="B11" s="251"/>
      <c r="C11" s="252"/>
      <c r="D11" s="253" t="s">
        <v>206</v>
      </c>
      <c r="E11" s="254"/>
    </row>
    <row r="12" spans="1:5" ht="24" customHeight="1">
      <c r="A12" s="250"/>
      <c r="B12" s="255">
        <v>75011</v>
      </c>
      <c r="C12" s="252"/>
      <c r="D12" s="253" t="s">
        <v>207</v>
      </c>
      <c r="E12" s="254"/>
    </row>
    <row r="13" spans="1:5" ht="87.75" customHeight="1">
      <c r="A13" s="256"/>
      <c r="B13" s="257"/>
      <c r="C13" s="258">
        <v>2350</v>
      </c>
      <c r="D13" s="259" t="s">
        <v>208</v>
      </c>
      <c r="E13" s="260">
        <v>9100</v>
      </c>
    </row>
    <row r="16" ht="12.75">
      <c r="D16" s="217" t="s">
        <v>103</v>
      </c>
    </row>
    <row r="17" ht="12.75">
      <c r="D17" s="217" t="s">
        <v>104</v>
      </c>
    </row>
    <row r="18" ht="12.75">
      <c r="D18" s="217" t="s">
        <v>43</v>
      </c>
    </row>
  </sheetData>
  <mergeCells count="5">
    <mergeCell ref="A7:A8"/>
    <mergeCell ref="B7:B8"/>
    <mergeCell ref="C7:C8"/>
    <mergeCell ref="D7:D8"/>
    <mergeCell ref="E7:E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showRowColHeaders="0" tabSelected="1" zoomScale="77" zoomScaleNormal="77" workbookViewId="0" topLeftCell="A1">
      <selection activeCell="C9" sqref="C9"/>
    </sheetView>
  </sheetViews>
  <sheetFormatPr defaultColWidth="9.00390625" defaultRowHeight="12.75"/>
  <cols>
    <col min="1" max="1" width="5.25390625" style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61" t="s">
        <v>209</v>
      </c>
      <c r="B1" s="261"/>
      <c r="C1" s="261"/>
      <c r="D1" s="180"/>
      <c r="E1" s="180"/>
      <c r="F1" s="180"/>
      <c r="G1" s="180"/>
      <c r="H1" s="180"/>
      <c r="I1" s="180"/>
      <c r="J1" s="180"/>
    </row>
    <row r="2" spans="1:7" ht="19.5" customHeight="1">
      <c r="A2" s="261" t="s">
        <v>210</v>
      </c>
      <c r="B2" s="261"/>
      <c r="C2" s="261"/>
      <c r="D2" s="180"/>
      <c r="E2" s="180"/>
      <c r="F2" s="180"/>
      <c r="G2" s="180"/>
    </row>
    <row r="4" ht="12.75">
      <c r="C4" s="4" t="s">
        <v>1</v>
      </c>
    </row>
    <row r="5" spans="1:10" ht="19.5" customHeight="1">
      <c r="A5" s="5" t="s">
        <v>2</v>
      </c>
      <c r="B5" s="5" t="s">
        <v>171</v>
      </c>
      <c r="C5" s="5" t="s">
        <v>211</v>
      </c>
      <c r="D5" s="262"/>
      <c r="E5" s="262"/>
      <c r="F5" s="262"/>
      <c r="G5" s="262"/>
      <c r="H5" s="262"/>
      <c r="I5" s="263"/>
      <c r="J5" s="263"/>
    </row>
    <row r="6" spans="1:10" ht="19.5" customHeight="1">
      <c r="A6" s="264" t="s">
        <v>150</v>
      </c>
      <c r="B6" s="265" t="s">
        <v>212</v>
      </c>
      <c r="C6" s="266">
        <v>6282.05</v>
      </c>
      <c r="D6" s="262"/>
      <c r="E6" s="262"/>
      <c r="F6" s="262"/>
      <c r="G6" s="262"/>
      <c r="H6" s="262"/>
      <c r="I6" s="263"/>
      <c r="J6" s="263"/>
    </row>
    <row r="7" spans="1:10" ht="19.5" customHeight="1">
      <c r="A7" s="267" t="s">
        <v>155</v>
      </c>
      <c r="B7" s="57" t="s">
        <v>213</v>
      </c>
      <c r="C7" s="268">
        <f>C8</f>
        <v>5704.58</v>
      </c>
      <c r="D7" s="262"/>
      <c r="E7" s="262"/>
      <c r="F7" s="262"/>
      <c r="G7" s="262"/>
      <c r="H7" s="262"/>
      <c r="I7" s="263"/>
      <c r="J7" s="263"/>
    </row>
    <row r="8" spans="1:10" ht="19.5" customHeight="1">
      <c r="A8" s="269"/>
      <c r="B8" s="270" t="s">
        <v>214</v>
      </c>
      <c r="C8" s="271">
        <v>5704.58</v>
      </c>
      <c r="D8" s="262"/>
      <c r="E8" s="262"/>
      <c r="F8" s="262"/>
      <c r="G8" s="262"/>
      <c r="H8" s="262"/>
      <c r="I8" s="263"/>
      <c r="J8" s="263"/>
    </row>
    <row r="9" spans="1:10" ht="19.5" customHeight="1">
      <c r="A9" s="267" t="s">
        <v>215</v>
      </c>
      <c r="B9" s="57" t="s">
        <v>110</v>
      </c>
      <c r="C9" s="268">
        <f>SUM(C11:C12)</f>
        <v>8122.73</v>
      </c>
      <c r="D9" s="262"/>
      <c r="E9" s="262"/>
      <c r="F9" s="262"/>
      <c r="G9" s="262"/>
      <c r="H9" s="262"/>
      <c r="I9" s="263"/>
      <c r="J9" s="263"/>
    </row>
    <row r="10" spans="1:10" ht="19.5" customHeight="1">
      <c r="A10" s="272" t="s">
        <v>19</v>
      </c>
      <c r="B10" s="273" t="s">
        <v>216</v>
      </c>
      <c r="C10" s="274">
        <f>SUM(C11:C12)</f>
        <v>8122.73</v>
      </c>
      <c r="D10" s="262"/>
      <c r="E10" s="262"/>
      <c r="F10" s="262"/>
      <c r="G10" s="262"/>
      <c r="H10" s="262"/>
      <c r="I10" s="263"/>
      <c r="J10" s="263"/>
    </row>
    <row r="11" spans="1:10" ht="19.5" customHeight="1">
      <c r="A11" s="272"/>
      <c r="B11" s="273" t="s">
        <v>217</v>
      </c>
      <c r="C11" s="274">
        <v>3386.53</v>
      </c>
      <c r="D11" s="262"/>
      <c r="E11" s="262"/>
      <c r="F11" s="262"/>
      <c r="G11" s="262"/>
      <c r="H11" s="262"/>
      <c r="I11" s="263"/>
      <c r="J11" s="263"/>
    </row>
    <row r="12" spans="1:10" ht="19.5" customHeight="1">
      <c r="A12" s="272"/>
      <c r="B12" s="273" t="s">
        <v>218</v>
      </c>
      <c r="C12" s="274">
        <v>4736.2</v>
      </c>
      <c r="D12" s="262"/>
      <c r="E12" s="262"/>
      <c r="F12" s="262"/>
      <c r="G12" s="262"/>
      <c r="H12" s="262"/>
      <c r="I12" s="263"/>
      <c r="J12" s="263"/>
    </row>
    <row r="13" spans="1:10" ht="19.5" customHeight="1">
      <c r="A13" s="272" t="s">
        <v>23</v>
      </c>
      <c r="B13" s="273" t="s">
        <v>219</v>
      </c>
      <c r="C13" s="274"/>
      <c r="D13" s="262"/>
      <c r="E13" s="262"/>
      <c r="F13" s="262"/>
      <c r="G13" s="262"/>
      <c r="H13" s="262"/>
      <c r="I13" s="263"/>
      <c r="J13" s="263"/>
    </row>
    <row r="14" spans="1:10" ht="15">
      <c r="A14" s="227" t="s">
        <v>220</v>
      </c>
      <c r="B14" s="155" t="s">
        <v>221</v>
      </c>
      <c r="C14" s="275">
        <v>3863.9</v>
      </c>
      <c r="D14" s="262"/>
      <c r="E14" s="262"/>
      <c r="F14" s="262"/>
      <c r="G14" s="262"/>
      <c r="H14" s="262"/>
      <c r="I14" s="263"/>
      <c r="J14" s="263"/>
    </row>
    <row r="15" spans="1:10" ht="15">
      <c r="A15" s="262"/>
      <c r="B15" s="262"/>
      <c r="C15" s="262"/>
      <c r="D15" s="262"/>
      <c r="E15" s="262"/>
      <c r="F15" s="262"/>
      <c r="G15" s="262"/>
      <c r="H15" s="262"/>
      <c r="I15" s="263"/>
      <c r="J15" s="263"/>
    </row>
    <row r="16" spans="1:10" ht="15">
      <c r="A16" s="262"/>
      <c r="B16" s="262"/>
      <c r="C16" s="262"/>
      <c r="D16" s="262"/>
      <c r="E16" s="262"/>
      <c r="F16" s="262"/>
      <c r="G16" s="262"/>
      <c r="H16" s="262"/>
      <c r="I16" s="263"/>
      <c r="J16" s="263"/>
    </row>
    <row r="17" spans="1:10" ht="15">
      <c r="A17" s="262"/>
      <c r="B17" s="262"/>
      <c r="C17" s="152" t="s">
        <v>103</v>
      </c>
      <c r="D17" s="262"/>
      <c r="E17" s="262"/>
      <c r="F17" s="262"/>
      <c r="G17" s="262"/>
      <c r="H17" s="262"/>
      <c r="I17" s="263"/>
      <c r="J17" s="263"/>
    </row>
    <row r="18" spans="1:10" ht="15">
      <c r="A18" s="262"/>
      <c r="B18" s="262"/>
      <c r="C18" s="152" t="s">
        <v>104</v>
      </c>
      <c r="D18" s="262"/>
      <c r="E18" s="262"/>
      <c r="F18" s="262"/>
      <c r="G18" s="262"/>
      <c r="H18" s="262"/>
      <c r="I18" s="263"/>
      <c r="J18" s="263"/>
    </row>
    <row r="19" spans="1:10" ht="15">
      <c r="A19" s="262"/>
      <c r="B19" s="262"/>
      <c r="C19" s="152" t="s">
        <v>43</v>
      </c>
      <c r="D19" s="262"/>
      <c r="E19" s="262"/>
      <c r="F19" s="262"/>
      <c r="G19" s="262"/>
      <c r="H19" s="262"/>
      <c r="I19" s="263"/>
      <c r="J19" s="263"/>
    </row>
    <row r="20" spans="1:10" ht="15">
      <c r="A20" s="262"/>
      <c r="B20" s="262"/>
      <c r="C20" s="262"/>
      <c r="D20" s="262"/>
      <c r="E20" s="262"/>
      <c r="F20" s="262"/>
      <c r="G20" s="262"/>
      <c r="H20" s="262"/>
      <c r="I20" s="263"/>
      <c r="J20" s="263"/>
    </row>
    <row r="21" spans="1:10" ht="15">
      <c r="A21" s="263"/>
      <c r="B21" s="263"/>
      <c r="C21" s="263"/>
      <c r="D21" s="263"/>
      <c r="E21" s="263"/>
      <c r="F21" s="263"/>
      <c r="G21" s="263"/>
      <c r="H21" s="263"/>
      <c r="I21" s="263"/>
      <c r="J21" s="263"/>
    </row>
    <row r="22" spans="1:10" ht="15">
      <c r="A22" s="263"/>
      <c r="B22" s="263"/>
      <c r="C22" s="263"/>
      <c r="D22" s="263"/>
      <c r="E22" s="263"/>
      <c r="F22" s="263"/>
      <c r="G22" s="263"/>
      <c r="H22" s="263"/>
      <c r="I22" s="263"/>
      <c r="J22" s="263"/>
    </row>
    <row r="23" spans="1:10" ht="15">
      <c r="A23" s="263"/>
      <c r="B23" s="263"/>
      <c r="C23" s="263"/>
      <c r="D23" s="263"/>
      <c r="E23" s="263"/>
      <c r="F23" s="263"/>
      <c r="G23" s="263"/>
      <c r="H23" s="263"/>
      <c r="I23" s="263"/>
      <c r="J23" s="263"/>
    </row>
    <row r="24" spans="1:10" ht="15">
      <c r="A24" s="263"/>
      <c r="B24" s="263"/>
      <c r="C24" s="263"/>
      <c r="D24" s="263"/>
      <c r="E24" s="263"/>
      <c r="F24" s="263"/>
      <c r="G24" s="263"/>
      <c r="H24" s="263"/>
      <c r="I24" s="263"/>
      <c r="J24" s="263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5" footer="0.5118055555555555"/>
  <pageSetup horizontalDpi="300" verticalDpi="300" orientation="portrait" paperSize="9"/>
  <headerFooter alignWithMargins="0">
    <oddHeader>&amp;RZałącznik nr 10
 do uchwały Rady Gminy Nr  220/XXX/09
z dnia 30.12.2009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RowColHeaders="0" zoomScale="77" zoomScaleNormal="77" workbookViewId="0" topLeftCell="A21">
      <selection activeCell="K33" sqref="K3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8.125" style="1" customWidth="1"/>
    <col min="5" max="5" width="27.125" style="1" customWidth="1"/>
    <col min="6" max="6" width="12.00390625" style="1" customWidth="1"/>
    <col min="7" max="7" width="12.75390625" style="1" customWidth="1"/>
    <col min="8" max="8" width="10.125" style="1" customWidth="1"/>
    <col min="9" max="9" width="12.37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 customHeight="1">
      <c r="A1" s="2"/>
      <c r="B1" s="2"/>
      <c r="C1" s="2"/>
      <c r="D1" s="2"/>
      <c r="E1" s="2"/>
      <c r="F1" s="2"/>
      <c r="G1" s="64" t="s">
        <v>44</v>
      </c>
      <c r="H1" s="64"/>
      <c r="I1" s="64"/>
      <c r="J1" s="64"/>
      <c r="K1" s="64"/>
      <c r="L1" s="64"/>
    </row>
    <row r="2" spans="1:12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 customHeight="1">
      <c r="A4" s="65"/>
      <c r="B4" s="65"/>
      <c r="C4" s="65"/>
      <c r="D4" s="3"/>
      <c r="E4" s="3"/>
      <c r="F4" s="3"/>
      <c r="G4" s="3"/>
      <c r="H4" s="3"/>
      <c r="I4" s="3"/>
      <c r="J4" s="3"/>
      <c r="K4" s="3"/>
      <c r="L4" s="4" t="s">
        <v>1</v>
      </c>
    </row>
    <row r="5" spans="1:12" s="8" customFormat="1" ht="19.5" customHeight="1">
      <c r="A5" s="5" t="s">
        <v>2</v>
      </c>
      <c r="B5" s="5" t="s">
        <v>3</v>
      </c>
      <c r="C5" s="5" t="s">
        <v>4</v>
      </c>
      <c r="D5" s="5" t="s">
        <v>5</v>
      </c>
      <c r="E5" s="7" t="s">
        <v>46</v>
      </c>
      <c r="F5" s="7" t="s">
        <v>7</v>
      </c>
      <c r="G5" s="7" t="s">
        <v>9</v>
      </c>
      <c r="H5" s="7"/>
      <c r="I5" s="7"/>
      <c r="J5" s="7"/>
      <c r="K5" s="7"/>
      <c r="L5" s="7" t="s">
        <v>10</v>
      </c>
    </row>
    <row r="6" spans="1:12" s="8" customFormat="1" ht="19.5" customHeight="1">
      <c r="A6" s="5"/>
      <c r="B6" s="5"/>
      <c r="C6" s="5"/>
      <c r="D6" s="5"/>
      <c r="E6" s="7"/>
      <c r="F6" s="7"/>
      <c r="G6" s="7" t="s">
        <v>47</v>
      </c>
      <c r="H6" s="7" t="s">
        <v>12</v>
      </c>
      <c r="I6" s="7"/>
      <c r="J6" s="7"/>
      <c r="K6" s="7"/>
      <c r="L6" s="7"/>
    </row>
    <row r="7" spans="1:12" s="8" customFormat="1" ht="29.25" customHeight="1">
      <c r="A7" s="5"/>
      <c r="B7" s="5"/>
      <c r="C7" s="5"/>
      <c r="D7" s="5"/>
      <c r="E7" s="7"/>
      <c r="F7" s="7"/>
      <c r="G7" s="7"/>
      <c r="H7" s="7" t="s">
        <v>15</v>
      </c>
      <c r="I7" s="7" t="s">
        <v>16</v>
      </c>
      <c r="J7" s="7" t="s">
        <v>48</v>
      </c>
      <c r="K7" s="7" t="s">
        <v>18</v>
      </c>
      <c r="L7" s="7"/>
    </row>
    <row r="8" spans="1:12" s="8" customFormat="1" ht="19.5" customHeight="1">
      <c r="A8" s="5"/>
      <c r="B8" s="5"/>
      <c r="C8" s="5"/>
      <c r="D8" s="5"/>
      <c r="E8" s="7"/>
      <c r="F8" s="7"/>
      <c r="G8" s="7"/>
      <c r="H8" s="7"/>
      <c r="I8" s="7"/>
      <c r="J8" s="7"/>
      <c r="K8" s="7"/>
      <c r="L8" s="7"/>
    </row>
    <row r="9" spans="1:12" s="8" customFormat="1" ht="19.5" customHeight="1">
      <c r="A9" s="5"/>
      <c r="B9" s="5"/>
      <c r="C9" s="5"/>
      <c r="D9" s="5"/>
      <c r="E9" s="7"/>
      <c r="F9" s="7"/>
      <c r="G9" s="7"/>
      <c r="H9" s="7"/>
      <c r="I9" s="7"/>
      <c r="J9" s="7"/>
      <c r="K9" s="7"/>
      <c r="L9" s="7"/>
    </row>
    <row r="10" spans="1:12" ht="7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s="44" customFormat="1" ht="43.5" customHeight="1">
      <c r="A11" s="66">
        <v>1</v>
      </c>
      <c r="B11" s="67">
        <v>10</v>
      </c>
      <c r="C11" s="68">
        <v>1095</v>
      </c>
      <c r="D11" s="69">
        <v>6050</v>
      </c>
      <c r="E11" s="70" t="s">
        <v>49</v>
      </c>
      <c r="F11" s="71">
        <f>G11</f>
        <v>1210</v>
      </c>
      <c r="G11" s="71">
        <f>H11</f>
        <v>1210</v>
      </c>
      <c r="H11" s="71">
        <v>1210</v>
      </c>
      <c r="I11" s="10"/>
      <c r="J11" s="72" t="s">
        <v>50</v>
      </c>
      <c r="K11" s="10"/>
      <c r="L11" s="73" t="s">
        <v>51</v>
      </c>
    </row>
    <row r="12" spans="1:12" s="44" customFormat="1" ht="60.75">
      <c r="A12" s="74">
        <v>2</v>
      </c>
      <c r="B12" s="69">
        <v>600</v>
      </c>
      <c r="C12" s="69">
        <v>60016</v>
      </c>
      <c r="D12" s="69">
        <v>6050</v>
      </c>
      <c r="E12" s="75" t="s">
        <v>52</v>
      </c>
      <c r="F12" s="76">
        <f>G12</f>
        <v>146500</v>
      </c>
      <c r="G12" s="76">
        <v>146500</v>
      </c>
      <c r="H12" s="76">
        <v>84000</v>
      </c>
      <c r="I12" s="73"/>
      <c r="J12" s="77" t="s">
        <v>53</v>
      </c>
      <c r="K12" s="73"/>
      <c r="L12" s="73" t="s">
        <v>51</v>
      </c>
    </row>
    <row r="13" spans="1:12" ht="48.75">
      <c r="A13" s="66">
        <v>3</v>
      </c>
      <c r="B13" s="78">
        <v>750</v>
      </c>
      <c r="C13" s="78">
        <v>75023</v>
      </c>
      <c r="D13" s="78">
        <v>6050</v>
      </c>
      <c r="E13" s="79" t="s">
        <v>54</v>
      </c>
      <c r="F13" s="80">
        <f>G13</f>
        <v>71740</v>
      </c>
      <c r="G13" s="80">
        <f>H13</f>
        <v>71740</v>
      </c>
      <c r="H13" s="80">
        <v>71740</v>
      </c>
      <c r="I13" s="81"/>
      <c r="J13" s="82" t="s">
        <v>50</v>
      </c>
      <c r="K13" s="81"/>
      <c r="L13" s="58" t="s">
        <v>51</v>
      </c>
    </row>
    <row r="14" spans="1:12" ht="36" customHeight="1">
      <c r="A14" s="74">
        <v>4</v>
      </c>
      <c r="B14" s="78">
        <v>750</v>
      </c>
      <c r="C14" s="78">
        <v>75023</v>
      </c>
      <c r="D14" s="78">
        <v>6060</v>
      </c>
      <c r="E14" s="79" t="s">
        <v>55</v>
      </c>
      <c r="F14" s="80">
        <v>4700</v>
      </c>
      <c r="G14" s="80">
        <v>4700</v>
      </c>
      <c r="H14" s="80">
        <v>4700</v>
      </c>
      <c r="I14" s="81"/>
      <c r="J14" s="82" t="s">
        <v>50</v>
      </c>
      <c r="K14" s="81"/>
      <c r="L14" s="58" t="s">
        <v>51</v>
      </c>
    </row>
    <row r="15" spans="1:12" ht="48.75">
      <c r="A15" s="66">
        <v>5</v>
      </c>
      <c r="B15" s="78">
        <v>750</v>
      </c>
      <c r="C15" s="78">
        <v>75023</v>
      </c>
      <c r="D15" s="78">
        <v>6060</v>
      </c>
      <c r="E15" s="79" t="s">
        <v>56</v>
      </c>
      <c r="F15" s="80">
        <f>G15</f>
        <v>26200</v>
      </c>
      <c r="G15" s="80">
        <f>H15</f>
        <v>26200</v>
      </c>
      <c r="H15" s="80">
        <v>26200</v>
      </c>
      <c r="I15" s="81"/>
      <c r="J15" s="82" t="s">
        <v>50</v>
      </c>
      <c r="K15" s="81"/>
      <c r="L15" s="58" t="s">
        <v>51</v>
      </c>
    </row>
    <row r="16" spans="1:12" ht="48.75">
      <c r="A16" s="74">
        <v>6</v>
      </c>
      <c r="B16" s="78">
        <v>750</v>
      </c>
      <c r="C16" s="78">
        <v>75095</v>
      </c>
      <c r="D16" s="78">
        <v>6060</v>
      </c>
      <c r="E16" s="79" t="s">
        <v>57</v>
      </c>
      <c r="F16" s="80">
        <f>G16</f>
        <v>15000</v>
      </c>
      <c r="G16" s="80">
        <f>H16</f>
        <v>15000</v>
      </c>
      <c r="H16" s="80">
        <v>15000</v>
      </c>
      <c r="I16" s="81"/>
      <c r="J16" s="82" t="s">
        <v>50</v>
      </c>
      <c r="K16" s="81"/>
      <c r="L16" s="58" t="s">
        <v>51</v>
      </c>
    </row>
    <row r="17" spans="1:13" ht="56.25" customHeight="1">
      <c r="A17" s="66">
        <v>7</v>
      </c>
      <c r="B17" s="78">
        <v>754</v>
      </c>
      <c r="C17" s="78">
        <v>75412</v>
      </c>
      <c r="D17" s="78">
        <v>6050</v>
      </c>
      <c r="E17" s="79" t="s">
        <v>58</v>
      </c>
      <c r="F17" s="80">
        <f>G17</f>
        <v>18000</v>
      </c>
      <c r="G17" s="80">
        <f>H17</f>
        <v>18000</v>
      </c>
      <c r="H17" s="80">
        <v>18000</v>
      </c>
      <c r="I17" s="81"/>
      <c r="J17" s="82" t="s">
        <v>50</v>
      </c>
      <c r="K17" s="58"/>
      <c r="L17" s="58" t="s">
        <v>51</v>
      </c>
      <c r="M17" s="1" t="s">
        <v>59</v>
      </c>
    </row>
    <row r="18" spans="1:12" ht="48.75">
      <c r="A18" s="74">
        <v>8</v>
      </c>
      <c r="B18" s="78">
        <v>754</v>
      </c>
      <c r="C18" s="78">
        <v>75412</v>
      </c>
      <c r="D18" s="78">
        <v>6060</v>
      </c>
      <c r="E18" s="79" t="s">
        <v>60</v>
      </c>
      <c r="F18" s="80">
        <v>4880</v>
      </c>
      <c r="G18" s="80">
        <v>4880</v>
      </c>
      <c r="H18" s="80">
        <v>4880</v>
      </c>
      <c r="I18" s="81"/>
      <c r="J18" s="83" t="s">
        <v>50</v>
      </c>
      <c r="K18" s="84"/>
      <c r="L18" s="84" t="s">
        <v>51</v>
      </c>
    </row>
    <row r="19" spans="1:12" ht="55.5" customHeight="1">
      <c r="A19" s="66">
        <v>9</v>
      </c>
      <c r="B19" s="78">
        <v>754</v>
      </c>
      <c r="C19" s="78">
        <v>75412</v>
      </c>
      <c r="D19" s="78">
        <v>6060</v>
      </c>
      <c r="E19" s="85" t="s">
        <v>61</v>
      </c>
      <c r="F19" s="86">
        <f>G19</f>
        <v>11820.24</v>
      </c>
      <c r="G19" s="87">
        <v>11820.24</v>
      </c>
      <c r="H19" s="80">
        <v>1180.24</v>
      </c>
      <c r="I19" s="81"/>
      <c r="J19" s="82" t="s">
        <v>62</v>
      </c>
      <c r="K19" s="58"/>
      <c r="L19" s="58" t="s">
        <v>51</v>
      </c>
    </row>
    <row r="20" spans="1:12" ht="39" customHeight="1">
      <c r="A20" s="74">
        <v>10</v>
      </c>
      <c r="B20" s="78">
        <v>801</v>
      </c>
      <c r="C20" s="78">
        <v>80101</v>
      </c>
      <c r="D20" s="78">
        <v>6060</v>
      </c>
      <c r="E20" s="79" t="s">
        <v>63</v>
      </c>
      <c r="F20" s="76">
        <f>G20</f>
        <v>8900</v>
      </c>
      <c r="G20" s="76">
        <f>H20</f>
        <v>8900</v>
      </c>
      <c r="H20" s="80">
        <v>8900</v>
      </c>
      <c r="I20" s="81"/>
      <c r="J20" s="82" t="s">
        <v>50</v>
      </c>
      <c r="K20" s="88"/>
      <c r="L20" s="58" t="s">
        <v>51</v>
      </c>
    </row>
    <row r="21" spans="1:12" ht="79.5" customHeight="1">
      <c r="A21" s="66">
        <v>11</v>
      </c>
      <c r="B21" s="78">
        <v>801</v>
      </c>
      <c r="C21" s="78">
        <v>80101</v>
      </c>
      <c r="D21" s="78">
        <v>6050</v>
      </c>
      <c r="E21" s="85" t="s">
        <v>64</v>
      </c>
      <c r="F21" s="80">
        <f>G21</f>
        <v>70081</v>
      </c>
      <c r="G21" s="80">
        <v>70081</v>
      </c>
      <c r="H21" s="80">
        <v>30206</v>
      </c>
      <c r="I21" s="81"/>
      <c r="J21" s="82" t="s">
        <v>65</v>
      </c>
      <c r="K21" s="88"/>
      <c r="L21" s="58" t="s">
        <v>51</v>
      </c>
    </row>
    <row r="22" spans="1:12" ht="48.75">
      <c r="A22" s="74">
        <v>12</v>
      </c>
      <c r="B22" s="78">
        <v>900</v>
      </c>
      <c r="C22" s="78">
        <v>90015</v>
      </c>
      <c r="D22" s="89">
        <v>6060</v>
      </c>
      <c r="E22" s="79" t="s">
        <v>66</v>
      </c>
      <c r="F22" s="80">
        <f>G22</f>
        <v>64000</v>
      </c>
      <c r="G22" s="80">
        <f>H22</f>
        <v>64000</v>
      </c>
      <c r="H22" s="80">
        <v>64000</v>
      </c>
      <c r="I22" s="81"/>
      <c r="J22" s="82" t="s">
        <v>50</v>
      </c>
      <c r="K22" s="58"/>
      <c r="L22" s="58" t="s">
        <v>51</v>
      </c>
    </row>
    <row r="23" spans="1:12" ht="22.5" customHeight="1">
      <c r="A23" s="57" t="s">
        <v>34</v>
      </c>
      <c r="B23" s="57"/>
      <c r="C23" s="57"/>
      <c r="D23" s="57"/>
      <c r="E23" s="57"/>
      <c r="F23" s="90">
        <f>SUM(F11:F22)</f>
        <v>443031.24</v>
      </c>
      <c r="G23" s="90">
        <f>SUM(G11:G22)</f>
        <v>443031.24</v>
      </c>
      <c r="H23" s="90">
        <f>SUM(H11:H22)</f>
        <v>330016.24</v>
      </c>
      <c r="I23" s="90">
        <f>SUM(I11:I22)</f>
        <v>0</v>
      </c>
      <c r="J23" s="91">
        <v>113015</v>
      </c>
      <c r="K23" s="91">
        <f>SUM(K11:K22)</f>
        <v>0</v>
      </c>
      <c r="L23" s="60" t="s">
        <v>35</v>
      </c>
    </row>
    <row r="25" ht="12.75">
      <c r="A25" s="1" t="s">
        <v>36</v>
      </c>
    </row>
    <row r="26" ht="12.75">
      <c r="A26" s="1" t="s">
        <v>37</v>
      </c>
    </row>
    <row r="27" ht="12.75">
      <c r="A27" s="1" t="s">
        <v>38</v>
      </c>
    </row>
    <row r="28" ht="12.75">
      <c r="A28" s="1" t="s">
        <v>67</v>
      </c>
    </row>
    <row r="29" spans="1:12" ht="29.25" customHeight="1">
      <c r="A29" s="92" t="s">
        <v>68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ht="19.5" customHeight="1">
      <c r="A30" s="92" t="s">
        <v>69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ht="18" customHeight="1">
      <c r="A31" s="92" t="s">
        <v>70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ht="12.75">
      <c r="A32" s="63" t="s">
        <v>42</v>
      </c>
    </row>
    <row r="33" spans="10:11" ht="12.75">
      <c r="J33" s="61" t="s">
        <v>41</v>
      </c>
      <c r="K33" s="61"/>
    </row>
    <row r="34" spans="10:11" ht="12.75">
      <c r="J34" s="62" t="s">
        <v>43</v>
      </c>
      <c r="K34" s="62"/>
    </row>
  </sheetData>
  <mergeCells count="22">
    <mergeCell ref="G1:L1"/>
    <mergeCell ref="A3:L3"/>
    <mergeCell ref="A4:C4"/>
    <mergeCell ref="A5:A9"/>
    <mergeCell ref="B5:B9"/>
    <mergeCell ref="C5:C9"/>
    <mergeCell ref="D5:D9"/>
    <mergeCell ref="E5:E9"/>
    <mergeCell ref="F5:F9"/>
    <mergeCell ref="G5:K5"/>
    <mergeCell ref="L5:L9"/>
    <mergeCell ref="G6:G9"/>
    <mergeCell ref="H6:K6"/>
    <mergeCell ref="H7:H9"/>
    <mergeCell ref="I7:I9"/>
    <mergeCell ref="J7:J9"/>
    <mergeCell ref="K7:K9"/>
    <mergeCell ref="A23:E23"/>
    <mergeCell ref="A29:L29"/>
    <mergeCell ref="A30:L30"/>
    <mergeCell ref="A31:L31"/>
    <mergeCell ref="J34:K34"/>
  </mergeCells>
  <printOptions horizontalCentered="1"/>
  <pageMargins left="0.11805555555555555" right="0.19652777777777777" top="0.5118055555555555" bottom="0.39375" header="0.5118055555555555" footer="0.5118055555555555"/>
  <pageSetup horizontalDpi="300" verticalDpi="300" orientation="landscape" paperSize="9"/>
  <headerFooter alignWithMargins="0">
    <oddHeader xml:space="preserve">&amp;R&amp;9Załącznik nr 3a
 do Uchwały Rady Gminy Załuski nr  ................ z dnia 28.09.2009r.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RowColHeaders="0" zoomScale="77" zoomScaleNormal="77" workbookViewId="0" topLeftCell="A1">
      <selection activeCell="E20" sqref="E20"/>
    </sheetView>
  </sheetViews>
  <sheetFormatPr defaultColWidth="10.00390625" defaultRowHeight="12.75"/>
  <cols>
    <col min="1" max="1" width="3.625" style="93" customWidth="1"/>
    <col min="2" max="2" width="17.75390625" style="93" customWidth="1"/>
    <col min="3" max="3" width="13.00390625" style="93" customWidth="1"/>
    <col min="4" max="4" width="10.625" style="93" customWidth="1"/>
    <col min="5" max="5" width="12.00390625" style="93" customWidth="1"/>
    <col min="6" max="7" width="10.625" style="93" customWidth="1"/>
    <col min="8" max="8" width="10.25390625" style="93" customWidth="1"/>
    <col min="9" max="9" width="10.125" style="93" customWidth="1"/>
    <col min="10" max="10" width="7.625" style="93" customWidth="1"/>
    <col min="11" max="11" width="5.25390625" style="93" customWidth="1"/>
    <col min="12" max="12" width="9.75390625" style="93" customWidth="1"/>
    <col min="13" max="13" width="11.75390625" style="93" customWidth="1"/>
    <col min="14" max="14" width="8.00390625" style="93" customWidth="1"/>
    <col min="15" max="15" width="7.00390625" style="93" customWidth="1"/>
    <col min="16" max="16" width="6.375" style="93" customWidth="1"/>
    <col min="17" max="17" width="10.375" style="93" customWidth="1"/>
    <col min="18" max="16384" width="10.25390625" style="93" customWidth="1"/>
  </cols>
  <sheetData>
    <row r="1" spans="1:17" ht="12.75" customHeight="1">
      <c r="A1" s="94" t="s">
        <v>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3" spans="1:17" ht="11.25" customHeight="1">
      <c r="A3" s="95" t="s">
        <v>2</v>
      </c>
      <c r="B3" s="95" t="s">
        <v>72</v>
      </c>
      <c r="C3" s="96" t="s">
        <v>73</v>
      </c>
      <c r="D3" s="96" t="s">
        <v>74</v>
      </c>
      <c r="E3" s="96" t="s">
        <v>75</v>
      </c>
      <c r="F3" s="95" t="s">
        <v>76</v>
      </c>
      <c r="G3" s="95"/>
      <c r="H3" s="95" t="s">
        <v>9</v>
      </c>
      <c r="I3" s="95"/>
      <c r="J3" s="95"/>
      <c r="K3" s="95"/>
      <c r="L3" s="95"/>
      <c r="M3" s="95"/>
      <c r="N3" s="95"/>
      <c r="O3" s="95"/>
      <c r="P3" s="95"/>
      <c r="Q3" s="95"/>
    </row>
    <row r="4" spans="1:17" ht="11.25" customHeight="1">
      <c r="A4" s="95"/>
      <c r="B4" s="95"/>
      <c r="C4" s="96"/>
      <c r="D4" s="96"/>
      <c r="E4" s="96"/>
      <c r="F4" s="96" t="s">
        <v>77</v>
      </c>
      <c r="G4" s="96" t="s">
        <v>78</v>
      </c>
      <c r="H4" s="95" t="s">
        <v>79</v>
      </c>
      <c r="I4" s="95"/>
      <c r="J4" s="95"/>
      <c r="K4" s="95"/>
      <c r="L4" s="95"/>
      <c r="M4" s="95"/>
      <c r="N4" s="95"/>
      <c r="O4" s="95"/>
      <c r="P4" s="95"/>
      <c r="Q4" s="95"/>
    </row>
    <row r="5" spans="1:17" ht="11.25" customHeight="1">
      <c r="A5" s="95"/>
      <c r="B5" s="95"/>
      <c r="C5" s="96"/>
      <c r="D5" s="96"/>
      <c r="E5" s="96"/>
      <c r="F5" s="96"/>
      <c r="G5" s="96"/>
      <c r="H5" s="96" t="s">
        <v>80</v>
      </c>
      <c r="I5" s="95" t="s">
        <v>81</v>
      </c>
      <c r="J5" s="95"/>
      <c r="K5" s="95"/>
      <c r="L5" s="95"/>
      <c r="M5" s="95"/>
      <c r="N5" s="95"/>
      <c r="O5" s="95"/>
      <c r="P5" s="95"/>
      <c r="Q5" s="95"/>
    </row>
    <row r="6" spans="1:17" ht="14.25" customHeight="1">
      <c r="A6" s="95"/>
      <c r="B6" s="95"/>
      <c r="C6" s="96"/>
      <c r="D6" s="96"/>
      <c r="E6" s="96"/>
      <c r="F6" s="96"/>
      <c r="G6" s="96"/>
      <c r="H6" s="96"/>
      <c r="I6" s="95" t="s">
        <v>82</v>
      </c>
      <c r="J6" s="95"/>
      <c r="K6" s="95"/>
      <c r="L6" s="95"/>
      <c r="M6" s="95" t="s">
        <v>83</v>
      </c>
      <c r="N6" s="95"/>
      <c r="O6" s="95"/>
      <c r="P6" s="95"/>
      <c r="Q6" s="95"/>
    </row>
    <row r="7" spans="1:17" ht="12.75" customHeight="1">
      <c r="A7" s="95"/>
      <c r="B7" s="95"/>
      <c r="C7" s="96"/>
      <c r="D7" s="96"/>
      <c r="E7" s="96"/>
      <c r="F7" s="96"/>
      <c r="G7" s="96"/>
      <c r="H7" s="96"/>
      <c r="I7" s="96" t="s">
        <v>84</v>
      </c>
      <c r="J7" s="95" t="s">
        <v>85</v>
      </c>
      <c r="K7" s="95"/>
      <c r="L7" s="95"/>
      <c r="M7" s="96" t="s">
        <v>86</v>
      </c>
      <c r="N7" s="96" t="s">
        <v>85</v>
      </c>
      <c r="O7" s="96"/>
      <c r="P7" s="96"/>
      <c r="Q7" s="96"/>
    </row>
    <row r="8" spans="1:17" ht="48" customHeight="1">
      <c r="A8" s="95"/>
      <c r="B8" s="95"/>
      <c r="C8" s="96"/>
      <c r="D8" s="96"/>
      <c r="E8" s="96"/>
      <c r="F8" s="96"/>
      <c r="G8" s="96"/>
      <c r="H8" s="96"/>
      <c r="I8" s="96"/>
      <c r="J8" s="96" t="s">
        <v>87</v>
      </c>
      <c r="K8" s="96" t="s">
        <v>88</v>
      </c>
      <c r="L8" s="96" t="s">
        <v>89</v>
      </c>
      <c r="M8" s="96"/>
      <c r="N8" s="96" t="s">
        <v>90</v>
      </c>
      <c r="O8" s="96" t="s">
        <v>91</v>
      </c>
      <c r="P8" s="96" t="s">
        <v>88</v>
      </c>
      <c r="Q8" s="96" t="s">
        <v>92</v>
      </c>
    </row>
    <row r="9" spans="1:17" ht="7.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>
        <v>6</v>
      </c>
      <c r="G9" s="97">
        <v>7</v>
      </c>
      <c r="H9" s="97">
        <v>8</v>
      </c>
      <c r="I9" s="97">
        <v>9</v>
      </c>
      <c r="J9" s="97">
        <v>10</v>
      </c>
      <c r="K9" s="97">
        <v>11</v>
      </c>
      <c r="L9" s="97">
        <v>12</v>
      </c>
      <c r="M9" s="97">
        <v>13</v>
      </c>
      <c r="N9" s="97">
        <v>14</v>
      </c>
      <c r="O9" s="97">
        <v>15</v>
      </c>
      <c r="P9" s="97">
        <v>16</v>
      </c>
      <c r="Q9" s="97">
        <v>17</v>
      </c>
    </row>
    <row r="10" spans="1:17" ht="21" customHeight="1">
      <c r="A10" s="98" t="s">
        <v>93</v>
      </c>
      <c r="B10" s="99" t="s">
        <v>94</v>
      </c>
      <c r="C10" s="100"/>
      <c r="D10" s="100"/>
      <c r="E10" s="101">
        <f>F10+G10</f>
        <v>89536</v>
      </c>
      <c r="F10" s="101">
        <f>F14</f>
        <v>13430.4</v>
      </c>
      <c r="G10" s="101">
        <f>G14</f>
        <v>76105.6</v>
      </c>
      <c r="H10" s="101">
        <f>H14</f>
        <v>89536</v>
      </c>
      <c r="I10" s="101">
        <f>I14</f>
        <v>13430.4</v>
      </c>
      <c r="J10" s="101">
        <f>J14</f>
        <v>0</v>
      </c>
      <c r="K10" s="101">
        <f>K14</f>
        <v>0</v>
      </c>
      <c r="L10" s="101">
        <f>L14</f>
        <v>13430.4</v>
      </c>
      <c r="M10" s="101">
        <f>M14</f>
        <v>76105.6</v>
      </c>
      <c r="N10" s="101">
        <f>N14</f>
        <v>76105.6</v>
      </c>
      <c r="O10" s="101">
        <f>O14</f>
        <v>0</v>
      </c>
      <c r="P10" s="101">
        <f>P14</f>
        <v>0</v>
      </c>
      <c r="Q10" s="101">
        <f>Q14</f>
        <v>0</v>
      </c>
    </row>
    <row r="11" spans="1:17" ht="12.75" customHeight="1">
      <c r="A11" s="102" t="s">
        <v>95</v>
      </c>
      <c r="B11" s="103" t="s">
        <v>96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ht="12.75">
      <c r="A12" s="102"/>
      <c r="B12" s="103" t="s">
        <v>97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7" ht="12.75">
      <c r="A13" s="102"/>
      <c r="B13" s="103" t="s">
        <v>98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7" ht="42.75">
      <c r="A14" s="102"/>
      <c r="B14" s="105" t="s">
        <v>99</v>
      </c>
      <c r="C14" s="106"/>
      <c r="D14" s="107" t="s">
        <v>100</v>
      </c>
      <c r="E14" s="108">
        <f>F14+G14</f>
        <v>89536</v>
      </c>
      <c r="F14" s="108">
        <v>13430.4</v>
      </c>
      <c r="G14" s="108">
        <v>76105.6</v>
      </c>
      <c r="H14" s="109">
        <f>I14+M14</f>
        <v>89536</v>
      </c>
      <c r="I14" s="109">
        <f>L14</f>
        <v>13430.4</v>
      </c>
      <c r="J14" s="110"/>
      <c r="K14" s="109"/>
      <c r="L14" s="110">
        <v>13430.4</v>
      </c>
      <c r="M14" s="108">
        <f>N14</f>
        <v>76105.6</v>
      </c>
      <c r="N14" s="108">
        <v>76105.6</v>
      </c>
      <c r="O14" s="108"/>
      <c r="P14" s="108"/>
      <c r="Q14" s="108"/>
    </row>
    <row r="15" spans="1:17" ht="12.75">
      <c r="A15" s="102"/>
      <c r="B15" s="104" t="s">
        <v>101</v>
      </c>
      <c r="C15" s="104"/>
      <c r="D15" s="104"/>
      <c r="E15" s="111">
        <f>E14</f>
        <v>89536</v>
      </c>
      <c r="F15" s="112">
        <f>F14</f>
        <v>13430.4</v>
      </c>
      <c r="G15" s="111">
        <f>G14</f>
        <v>76105.6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</row>
    <row r="16" spans="1:17" ht="12.75">
      <c r="A16" s="113"/>
      <c r="B16" s="114" t="s">
        <v>34</v>
      </c>
      <c r="C16" s="115"/>
      <c r="D16" s="115"/>
      <c r="E16" s="116">
        <f>E10</f>
        <v>89536</v>
      </c>
      <c r="F16" s="116">
        <f>F10</f>
        <v>13430.4</v>
      </c>
      <c r="G16" s="116">
        <f>G10</f>
        <v>76105.6</v>
      </c>
      <c r="H16" s="116">
        <f>H10</f>
        <v>89536</v>
      </c>
      <c r="I16" s="116">
        <f>I10</f>
        <v>13430.4</v>
      </c>
      <c r="J16" s="116">
        <f>J10</f>
        <v>0</v>
      </c>
      <c r="K16" s="116">
        <f>K10</f>
        <v>0</v>
      </c>
      <c r="L16" s="116">
        <f>L10</f>
        <v>13430.4</v>
      </c>
      <c r="M16" s="116">
        <f>M10</f>
        <v>76105.6</v>
      </c>
      <c r="N16" s="116">
        <f>N10</f>
        <v>76105.6</v>
      </c>
      <c r="O16" s="116">
        <f>O10</f>
        <v>0</v>
      </c>
      <c r="P16" s="116">
        <f>P10</f>
        <v>0</v>
      </c>
      <c r="Q16" s="116">
        <f>Q10</f>
        <v>0</v>
      </c>
    </row>
    <row r="19" ht="12.75">
      <c r="E19" s="93" t="s">
        <v>102</v>
      </c>
    </row>
    <row r="20" spans="13:15" ht="12.75">
      <c r="M20" s="117" t="s">
        <v>103</v>
      </c>
      <c r="N20" s="117"/>
      <c r="O20" s="117"/>
    </row>
    <row r="21" spans="13:15" ht="12.75">
      <c r="M21" s="117" t="s">
        <v>104</v>
      </c>
      <c r="N21" s="117"/>
      <c r="O21" s="117"/>
    </row>
    <row r="22" spans="13:15" ht="12.75">
      <c r="M22" s="117" t="s">
        <v>43</v>
      </c>
      <c r="N22" s="117"/>
      <c r="O22" s="117"/>
    </row>
    <row r="23" spans="5:15" ht="12.75">
      <c r="E23" s="118"/>
      <c r="M23" s="119"/>
      <c r="N23" s="119"/>
      <c r="O23" s="119"/>
    </row>
  </sheetData>
  <mergeCells count="27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5"/>
    <mergeCell ref="C11:Q13"/>
    <mergeCell ref="C15:D15"/>
    <mergeCell ref="H15:Q15"/>
    <mergeCell ref="M20:O20"/>
    <mergeCell ref="M21:O21"/>
    <mergeCell ref="M22:O22"/>
  </mergeCells>
  <printOptions/>
  <pageMargins left="0.39375" right="0.39375" top="0.7597222222222222" bottom="0.5902777777777778" header="0.19652777777777777" footer="0.5118055555555555"/>
  <pageSetup horizontalDpi="300" verticalDpi="300" orientation="landscape" paperSize="9" scale="85"/>
  <headerFooter alignWithMargins="0">
    <oddHeader>&amp;R&amp;9Załącznik nr 01+0004000000
do uchwały Rady Gminy nr 190/XXV/2009 z dnia 29.06.2009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RowColHeaders="0" zoomScale="77" zoomScaleNormal="77" workbookViewId="0" topLeftCell="A1">
      <selection activeCell="C10" sqref="C10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7.125" style="1" customWidth="1"/>
    <col min="5" max="5" width="9.125" style="1" customWidth="1"/>
    <col min="6" max="6" width="10.125" style="1" customWidth="1"/>
    <col min="7" max="16384" width="9.125" style="1" customWidth="1"/>
  </cols>
  <sheetData>
    <row r="1" spans="1:4" ht="15" customHeight="1">
      <c r="A1" s="120" t="s">
        <v>105</v>
      </c>
      <c r="B1" s="120"/>
      <c r="C1" s="120"/>
      <c r="D1" s="120"/>
    </row>
    <row r="2" ht="6.75" customHeight="1">
      <c r="A2" s="121"/>
    </row>
    <row r="3" ht="12.75">
      <c r="D3" s="122" t="s">
        <v>1</v>
      </c>
    </row>
    <row r="4" spans="1:4" ht="15" customHeight="1">
      <c r="A4" s="5" t="s">
        <v>2</v>
      </c>
      <c r="B4" s="5" t="s">
        <v>106</v>
      </c>
      <c r="C4" s="7" t="s">
        <v>107</v>
      </c>
      <c r="D4" s="7" t="s">
        <v>108</v>
      </c>
    </row>
    <row r="5" spans="1:4" ht="15" customHeight="1">
      <c r="A5" s="5"/>
      <c r="B5" s="5"/>
      <c r="C5" s="5"/>
      <c r="D5" s="7"/>
    </row>
    <row r="6" spans="1:4" ht="15.75" customHeight="1">
      <c r="A6" s="5"/>
      <c r="B6" s="5"/>
      <c r="C6" s="5"/>
      <c r="D6" s="7"/>
    </row>
    <row r="7" spans="1:4" s="125" customFormat="1" ht="9.75" customHeight="1">
      <c r="A7" s="123">
        <v>1</v>
      </c>
      <c r="B7" s="123">
        <v>2</v>
      </c>
      <c r="C7" s="123">
        <v>3</v>
      </c>
      <c r="D7" s="124">
        <v>4</v>
      </c>
    </row>
    <row r="8" spans="1:4" s="128" customFormat="1" ht="13.5" customHeight="1">
      <c r="A8" s="45" t="s">
        <v>19</v>
      </c>
      <c r="B8" s="126" t="s">
        <v>109</v>
      </c>
      <c r="C8" s="45"/>
      <c r="D8" s="127">
        <v>15188695.14</v>
      </c>
    </row>
    <row r="9" spans="1:4" ht="15.75" customHeight="1">
      <c r="A9" s="45" t="s">
        <v>23</v>
      </c>
      <c r="B9" s="126" t="s">
        <v>110</v>
      </c>
      <c r="C9" s="45"/>
      <c r="D9" s="129">
        <v>17820695.14</v>
      </c>
    </row>
    <row r="10" spans="1:4" ht="14.25" customHeight="1">
      <c r="A10" s="45" t="s">
        <v>25</v>
      </c>
      <c r="B10" s="126" t="s">
        <v>111</v>
      </c>
      <c r="C10" s="130"/>
      <c r="D10" s="131">
        <f>D8-D9</f>
        <v>-2632000</v>
      </c>
    </row>
    <row r="11" spans="1:4" ht="18.75" customHeight="1">
      <c r="A11" s="132" t="s">
        <v>112</v>
      </c>
      <c r="B11" s="132"/>
      <c r="C11" s="130"/>
      <c r="D11" s="133">
        <f>SUM(D12:D19)</f>
        <v>2930600</v>
      </c>
    </row>
    <row r="12" spans="1:4" ht="21.75" customHeight="1">
      <c r="A12" s="45" t="s">
        <v>19</v>
      </c>
      <c r="B12" s="134" t="s">
        <v>113</v>
      </c>
      <c r="C12" s="45" t="s">
        <v>114</v>
      </c>
      <c r="D12" s="135"/>
    </row>
    <row r="13" spans="1:4" ht="18.75" customHeight="1">
      <c r="A13" s="136" t="s">
        <v>23</v>
      </c>
      <c r="B13" s="130" t="s">
        <v>115</v>
      </c>
      <c r="C13" s="45" t="s">
        <v>114</v>
      </c>
      <c r="D13" s="137">
        <v>600000</v>
      </c>
    </row>
    <row r="14" spans="1:4" ht="31.5" customHeight="1">
      <c r="A14" s="45" t="s">
        <v>25</v>
      </c>
      <c r="B14" s="138" t="s">
        <v>116</v>
      </c>
      <c r="C14" s="45" t="s">
        <v>117</v>
      </c>
      <c r="D14" s="135"/>
    </row>
    <row r="15" spans="1:4" ht="15.75" customHeight="1">
      <c r="A15" s="136" t="s">
        <v>28</v>
      </c>
      <c r="B15" s="130" t="s">
        <v>118</v>
      </c>
      <c r="C15" s="45" t="s">
        <v>119</v>
      </c>
      <c r="D15" s="135"/>
    </row>
    <row r="16" spans="1:4" ht="15" customHeight="1">
      <c r="A16" s="45" t="s">
        <v>31</v>
      </c>
      <c r="B16" s="130" t="s">
        <v>120</v>
      </c>
      <c r="C16" s="45" t="s">
        <v>121</v>
      </c>
      <c r="D16" s="135"/>
    </row>
    <row r="17" spans="1:4" ht="16.5" customHeight="1">
      <c r="A17" s="136" t="s">
        <v>122</v>
      </c>
      <c r="B17" s="130" t="s">
        <v>123</v>
      </c>
      <c r="C17" s="45" t="s">
        <v>124</v>
      </c>
      <c r="D17" s="139">
        <v>2032000</v>
      </c>
    </row>
    <row r="18" spans="1:4" ht="15" customHeight="1">
      <c r="A18" s="45" t="s">
        <v>125</v>
      </c>
      <c r="B18" s="130" t="s">
        <v>126</v>
      </c>
      <c r="C18" s="45" t="s">
        <v>127</v>
      </c>
      <c r="D18" s="135"/>
    </row>
    <row r="19" spans="1:6" ht="15" customHeight="1">
      <c r="A19" s="45" t="s">
        <v>128</v>
      </c>
      <c r="B19" s="140" t="s">
        <v>129</v>
      </c>
      <c r="C19" s="45" t="s">
        <v>130</v>
      </c>
      <c r="D19" s="141">
        <v>298600</v>
      </c>
      <c r="F19" s="142"/>
    </row>
    <row r="20" spans="1:4" ht="18.75" customHeight="1">
      <c r="A20" s="132" t="s">
        <v>131</v>
      </c>
      <c r="B20" s="132"/>
      <c r="C20" s="45"/>
      <c r="D20" s="133">
        <f>SUM(D21:D23)</f>
        <v>298600</v>
      </c>
    </row>
    <row r="21" spans="1:4" ht="16.5" customHeight="1">
      <c r="A21" s="45" t="s">
        <v>19</v>
      </c>
      <c r="B21" s="130" t="s">
        <v>132</v>
      </c>
      <c r="C21" s="45" t="s">
        <v>133</v>
      </c>
      <c r="D21" s="135">
        <v>100000</v>
      </c>
    </row>
    <row r="22" spans="1:4" ht="13.5" customHeight="1">
      <c r="A22" s="136" t="s">
        <v>23</v>
      </c>
      <c r="B22" s="143" t="s">
        <v>134</v>
      </c>
      <c r="C22" s="136" t="s">
        <v>133</v>
      </c>
      <c r="D22" s="137">
        <v>198600</v>
      </c>
    </row>
    <row r="23" spans="1:4" ht="38.25" customHeight="1">
      <c r="A23" s="45" t="s">
        <v>25</v>
      </c>
      <c r="B23" s="46" t="s">
        <v>135</v>
      </c>
      <c r="C23" s="45" t="s">
        <v>136</v>
      </c>
      <c r="D23" s="135"/>
    </row>
    <row r="24" spans="1:4" ht="14.25" customHeight="1">
      <c r="A24" s="136" t="s">
        <v>28</v>
      </c>
      <c r="B24" s="143" t="s">
        <v>137</v>
      </c>
      <c r="C24" s="136" t="s">
        <v>138</v>
      </c>
      <c r="D24" s="143"/>
    </row>
    <row r="25" spans="1:4" ht="15.75" customHeight="1">
      <c r="A25" s="45" t="s">
        <v>31</v>
      </c>
      <c r="B25" s="130" t="s">
        <v>139</v>
      </c>
      <c r="C25" s="45" t="s">
        <v>140</v>
      </c>
      <c r="D25" s="130"/>
    </row>
    <row r="26" spans="1:4" ht="15" customHeight="1">
      <c r="A26" s="144" t="s">
        <v>122</v>
      </c>
      <c r="B26" s="140" t="s">
        <v>141</v>
      </c>
      <c r="C26" s="144" t="s">
        <v>142</v>
      </c>
      <c r="D26" s="140"/>
    </row>
    <row r="27" spans="1:6" ht="16.5" customHeight="1">
      <c r="A27" s="144" t="s">
        <v>125</v>
      </c>
      <c r="B27" s="140" t="s">
        <v>143</v>
      </c>
      <c r="C27" s="145" t="s">
        <v>144</v>
      </c>
      <c r="D27" s="146"/>
      <c r="E27" s="147"/>
      <c r="F27" s="147"/>
    </row>
    <row r="28" spans="1:3" ht="12.75">
      <c r="A28" s="148"/>
      <c r="B28" s="149"/>
      <c r="C28" s="150"/>
    </row>
    <row r="29" spans="1:3" ht="12.75">
      <c r="A29" s="151"/>
      <c r="B29" s="150"/>
      <c r="C29" s="152" t="s">
        <v>145</v>
      </c>
    </row>
    <row r="30" ht="12.75">
      <c r="C30" s="152" t="s">
        <v>104</v>
      </c>
    </row>
    <row r="31" ht="12.75">
      <c r="C31" s="152" t="s">
        <v>43</v>
      </c>
    </row>
  </sheetData>
  <mergeCells count="7">
    <mergeCell ref="A1:D1"/>
    <mergeCell ref="A4:A6"/>
    <mergeCell ref="B4:B6"/>
    <mergeCell ref="C4:C6"/>
    <mergeCell ref="D4:D6"/>
    <mergeCell ref="A11:B11"/>
    <mergeCell ref="A20:B20"/>
  </mergeCells>
  <printOptions horizontalCentered="1"/>
  <pageMargins left="0.39375" right="0.39375" top="1.6097222222222223" bottom="0.5902777777777778" header="0.5" footer="0.5118055555555555"/>
  <pageSetup horizontalDpi="300" verticalDpi="300" orientation="portrait" paperSize="9"/>
  <headerFooter alignWithMargins="0">
    <oddHeader>&amp;RZałącznik Nr 4
do Uchwały Rady Gminy nr 220/XXX/09  z dnia 30.12.2009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RowColHeaders="0" zoomScale="77" zoomScaleNormal="77" workbookViewId="0" topLeftCell="A1">
      <selection activeCell="F10" sqref="F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254" width="9.125" style="1" customWidth="1"/>
  </cols>
  <sheetData>
    <row r="1" spans="1:6" ht="78" customHeight="1">
      <c r="A1" s="2" t="s">
        <v>146</v>
      </c>
      <c r="B1" s="2"/>
      <c r="C1" s="2"/>
      <c r="D1" s="2"/>
      <c r="E1" s="2"/>
      <c r="F1" s="2"/>
    </row>
    <row r="2" ht="14.25" customHeight="1">
      <c r="F2" s="153" t="s">
        <v>1</v>
      </c>
    </row>
    <row r="3" spans="1:6" ht="19.5" customHeight="1">
      <c r="A3" s="5" t="s">
        <v>2</v>
      </c>
      <c r="B3" s="5" t="s">
        <v>3</v>
      </c>
      <c r="C3" s="5" t="s">
        <v>147</v>
      </c>
      <c r="D3" s="5" t="s">
        <v>5</v>
      </c>
      <c r="E3" s="5" t="s">
        <v>148</v>
      </c>
      <c r="F3" s="5" t="s">
        <v>149</v>
      </c>
    </row>
    <row r="4" spans="1:6" ht="18" customHeight="1">
      <c r="A4" s="154" t="s">
        <v>150</v>
      </c>
      <c r="B4" s="155" t="s">
        <v>151</v>
      </c>
      <c r="C4" s="155"/>
      <c r="D4" s="155"/>
      <c r="E4" s="155"/>
      <c r="F4" s="155"/>
    </row>
    <row r="5" spans="1:6" ht="71.25" customHeight="1">
      <c r="A5" s="156"/>
      <c r="B5" s="157">
        <v>756</v>
      </c>
      <c r="C5" s="157"/>
      <c r="D5" s="157"/>
      <c r="E5" s="158" t="s">
        <v>152</v>
      </c>
      <c r="F5" s="159">
        <f>F6</f>
        <v>63498.6</v>
      </c>
    </row>
    <row r="6" spans="1:6" ht="52.5" customHeight="1">
      <c r="A6" s="160"/>
      <c r="B6" s="161"/>
      <c r="C6" s="161">
        <v>75618</v>
      </c>
      <c r="D6" s="161"/>
      <c r="E6" s="162" t="s">
        <v>153</v>
      </c>
      <c r="F6" s="163">
        <f>F7</f>
        <v>63498.6</v>
      </c>
    </row>
    <row r="7" spans="1:6" ht="36.75" customHeight="1">
      <c r="A7" s="164"/>
      <c r="B7" s="165"/>
      <c r="C7" s="165"/>
      <c r="D7" s="166">
        <v>480</v>
      </c>
      <c r="E7" s="167" t="s">
        <v>154</v>
      </c>
      <c r="F7" s="168">
        <v>63498.6</v>
      </c>
    </row>
    <row r="8" spans="1:6" ht="22.5" customHeight="1">
      <c r="A8" s="169" t="s">
        <v>155</v>
      </c>
      <c r="B8" s="170" t="s">
        <v>156</v>
      </c>
      <c r="C8" s="170"/>
      <c r="D8" s="170"/>
      <c r="E8" s="170"/>
      <c r="F8" s="170"/>
    </row>
    <row r="9" spans="1:6" ht="25.5" customHeight="1">
      <c r="A9" s="171"/>
      <c r="B9" s="172">
        <v>851</v>
      </c>
      <c r="C9" s="172"/>
      <c r="D9" s="172"/>
      <c r="E9" s="173" t="s">
        <v>157</v>
      </c>
      <c r="F9" s="174">
        <f>F10</f>
        <v>82486.41</v>
      </c>
    </row>
    <row r="10" spans="1:6" ht="33.75" customHeight="1">
      <c r="A10" s="171"/>
      <c r="B10" s="172"/>
      <c r="C10" s="172">
        <v>85154</v>
      </c>
      <c r="D10" s="172"/>
      <c r="E10" s="173" t="s">
        <v>158</v>
      </c>
      <c r="F10" s="174">
        <f>SUM(F11:F18)</f>
        <v>82486.41</v>
      </c>
    </row>
    <row r="11" spans="1:6" ht="20.25" customHeight="1">
      <c r="A11" s="171"/>
      <c r="B11" s="175"/>
      <c r="C11" s="175"/>
      <c r="D11" s="176">
        <v>4010</v>
      </c>
      <c r="E11" s="177" t="s">
        <v>159</v>
      </c>
      <c r="F11" s="178">
        <v>27578</v>
      </c>
    </row>
    <row r="12" spans="1:6" ht="21" customHeight="1">
      <c r="A12" s="171"/>
      <c r="B12" s="175"/>
      <c r="C12" s="175"/>
      <c r="D12" s="176">
        <v>4110</v>
      </c>
      <c r="E12" s="177" t="s">
        <v>160</v>
      </c>
      <c r="F12" s="178">
        <v>5206</v>
      </c>
    </row>
    <row r="13" spans="1:6" ht="19.5" customHeight="1">
      <c r="A13" s="171"/>
      <c r="B13" s="175"/>
      <c r="C13" s="175"/>
      <c r="D13" s="176">
        <v>4120</v>
      </c>
      <c r="E13" s="177" t="s">
        <v>161</v>
      </c>
      <c r="F13" s="178">
        <v>870</v>
      </c>
    </row>
    <row r="14" spans="1:6" ht="21" customHeight="1">
      <c r="A14" s="171"/>
      <c r="B14" s="175"/>
      <c r="C14" s="175"/>
      <c r="D14" s="176">
        <v>4170</v>
      </c>
      <c r="E14" s="177" t="s">
        <v>162</v>
      </c>
      <c r="F14" s="178">
        <v>19280</v>
      </c>
    </row>
    <row r="15" spans="1:6" ht="21.75" customHeight="1">
      <c r="A15" s="171"/>
      <c r="B15" s="175"/>
      <c r="C15" s="175"/>
      <c r="D15" s="176">
        <v>4210</v>
      </c>
      <c r="E15" s="177" t="s">
        <v>163</v>
      </c>
      <c r="F15" s="178">
        <v>15445.16</v>
      </c>
    </row>
    <row r="16" spans="1:6" ht="19.5" customHeight="1">
      <c r="A16" s="171"/>
      <c r="B16" s="175"/>
      <c r="C16" s="175"/>
      <c r="D16" s="176">
        <v>4300</v>
      </c>
      <c r="E16" s="177" t="s">
        <v>164</v>
      </c>
      <c r="F16" s="178">
        <v>12357.19</v>
      </c>
    </row>
    <row r="17" spans="1:6" ht="24" customHeight="1">
      <c r="A17" s="171"/>
      <c r="B17" s="175"/>
      <c r="C17" s="175"/>
      <c r="D17" s="176">
        <v>4410</v>
      </c>
      <c r="E17" s="177" t="s">
        <v>165</v>
      </c>
      <c r="F17" s="178">
        <v>310</v>
      </c>
    </row>
    <row r="18" spans="1:6" ht="34.5" customHeight="1">
      <c r="A18" s="171"/>
      <c r="B18" s="175"/>
      <c r="C18" s="175"/>
      <c r="D18" s="176">
        <v>4440</v>
      </c>
      <c r="E18" s="177" t="s">
        <v>166</v>
      </c>
      <c r="F18" s="178">
        <v>1440.06</v>
      </c>
    </row>
    <row r="19" ht="12.75">
      <c r="A19" s="179"/>
    </row>
    <row r="20" ht="12.75">
      <c r="F20" s="152" t="s">
        <v>145</v>
      </c>
    </row>
    <row r="21" spans="1:6" ht="12.75">
      <c r="A21" s="63"/>
      <c r="F21" s="152" t="s">
        <v>104</v>
      </c>
    </row>
    <row r="22" ht="12.75">
      <c r="F22" s="152" t="s">
        <v>43</v>
      </c>
    </row>
  </sheetData>
  <mergeCells count="3">
    <mergeCell ref="A1:F1"/>
    <mergeCell ref="B4:F4"/>
    <mergeCell ref="B8:F8"/>
  </mergeCells>
  <printOptions horizontalCentered="1"/>
  <pageMargins left="0.5513888888888889" right="0.5118055555555555" top="1.4152777777777779" bottom="0.9840277777777777" header="0.5118055555555555" footer="0.5118055555555555"/>
  <pageSetup horizontalDpi="300" verticalDpi="300" orientation="portrait" paperSize="9" scale="95"/>
  <headerFooter alignWithMargins="0">
    <oddHeader>&amp;R&amp;9Załącznik nr 8
do Uchwały Rady Gminy Nr 220/XXX/09
z dnia 30.12.2009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showRowColHeaders="0" zoomScale="77" zoomScaleNormal="77" workbookViewId="0" topLeftCell="A1">
      <selection activeCell="G7" sqref="G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78" customHeight="1">
      <c r="A1" s="2" t="s">
        <v>167</v>
      </c>
      <c r="B1" s="2"/>
      <c r="C1" s="2"/>
      <c r="D1" s="2"/>
      <c r="E1" s="2"/>
      <c r="F1" s="2"/>
    </row>
    <row r="2" spans="5:6" ht="19.5" customHeight="1">
      <c r="E2" s="180"/>
      <c r="F2" s="180"/>
    </row>
    <row r="3" ht="19.5" customHeight="1">
      <c r="F3" s="153" t="s">
        <v>1</v>
      </c>
    </row>
    <row r="4" spans="1:6" ht="19.5" customHeight="1">
      <c r="A4" s="181" t="s">
        <v>2</v>
      </c>
      <c r="B4" s="182" t="s">
        <v>3</v>
      </c>
      <c r="C4" s="182" t="s">
        <v>147</v>
      </c>
      <c r="D4" s="182" t="s">
        <v>5</v>
      </c>
      <c r="E4" s="182" t="s">
        <v>148</v>
      </c>
      <c r="F4" s="183" t="s">
        <v>149</v>
      </c>
    </row>
    <row r="5" spans="1:6" ht="30" customHeight="1">
      <c r="A5" s="184"/>
      <c r="B5" s="185">
        <v>851</v>
      </c>
      <c r="C5" s="185"/>
      <c r="D5" s="185"/>
      <c r="E5" s="185" t="s">
        <v>157</v>
      </c>
      <c r="F5" s="186">
        <v>1000</v>
      </c>
    </row>
    <row r="6" spans="1:6" ht="30" customHeight="1">
      <c r="A6" s="187"/>
      <c r="B6" s="161"/>
      <c r="C6" s="161">
        <v>85153</v>
      </c>
      <c r="D6" s="161"/>
      <c r="E6" s="161" t="s">
        <v>168</v>
      </c>
      <c r="F6" s="188">
        <f>SUM(F7:F8)</f>
        <v>1000</v>
      </c>
    </row>
    <row r="7" spans="1:6" ht="30" customHeight="1">
      <c r="A7" s="187"/>
      <c r="B7" s="189"/>
      <c r="C7" s="189"/>
      <c r="D7" s="189">
        <v>4300</v>
      </c>
      <c r="E7" s="189" t="s">
        <v>164</v>
      </c>
      <c r="F7" s="190">
        <v>1000</v>
      </c>
    </row>
    <row r="8" spans="1:6" ht="30" customHeight="1">
      <c r="A8" s="191"/>
      <c r="B8" s="192"/>
      <c r="C8" s="192"/>
      <c r="D8" s="192"/>
      <c r="E8" s="192"/>
      <c r="F8" s="193"/>
    </row>
    <row r="10" ht="12.75">
      <c r="A10" s="179"/>
    </row>
    <row r="11" spans="1:6" ht="12.75">
      <c r="A11" s="63"/>
      <c r="F11" s="152" t="s">
        <v>103</v>
      </c>
    </row>
    <row r="12" ht="12.75">
      <c r="F12" s="152" t="s">
        <v>104</v>
      </c>
    </row>
    <row r="13" spans="1:6" ht="12.75">
      <c r="A13" s="63"/>
      <c r="F13" s="152" t="s">
        <v>43</v>
      </c>
    </row>
    <row r="14" ht="12.75">
      <c r="F14" s="152"/>
    </row>
  </sheetData>
  <mergeCells count="1">
    <mergeCell ref="A1:F1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/>
  <headerFooter alignWithMargins="0">
    <oddHeader>&amp;R&amp;9Załącznik nr 9
do Uchwały Rady Gminy Nr  220/XXX/09
z dnia 30.12.2009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showRowColHeaders="0" zoomScale="77" zoomScaleNormal="77" workbookViewId="0" topLeftCell="A1">
      <selection activeCell="E20" sqref="E20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spans="1:10" ht="27" customHeight="1">
      <c r="A1" s="194" t="s">
        <v>169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6.5" customHeight="1">
      <c r="A2" s="194" t="s">
        <v>170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6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4" t="s">
        <v>1</v>
      </c>
    </row>
    <row r="5" spans="1:11" ht="15" customHeight="1">
      <c r="A5" s="5" t="s">
        <v>2</v>
      </c>
      <c r="B5" s="5" t="s">
        <v>171</v>
      </c>
      <c r="C5" s="7" t="s">
        <v>172</v>
      </c>
      <c r="D5" s="7" t="s">
        <v>173</v>
      </c>
      <c r="E5" s="7"/>
      <c r="F5" s="7"/>
      <c r="G5" s="7"/>
      <c r="H5" s="7" t="s">
        <v>110</v>
      </c>
      <c r="I5" s="7"/>
      <c r="J5" s="7" t="s">
        <v>174</v>
      </c>
      <c r="K5" s="7" t="s">
        <v>175</v>
      </c>
    </row>
    <row r="6" spans="1:11" ht="15" customHeight="1">
      <c r="A6" s="5"/>
      <c r="B6" s="5"/>
      <c r="C6" s="7"/>
      <c r="D6" s="7" t="s">
        <v>176</v>
      </c>
      <c r="E6" s="5" t="s">
        <v>76</v>
      </c>
      <c r="F6" s="5"/>
      <c r="G6" s="5"/>
      <c r="H6" s="7" t="s">
        <v>176</v>
      </c>
      <c r="I6" s="7" t="s">
        <v>177</v>
      </c>
      <c r="J6" s="7"/>
      <c r="K6" s="7"/>
    </row>
    <row r="7" spans="1:11" ht="18" customHeight="1">
      <c r="A7" s="5"/>
      <c r="B7" s="5"/>
      <c r="C7" s="7"/>
      <c r="D7" s="7"/>
      <c r="E7" s="7" t="s">
        <v>178</v>
      </c>
      <c r="F7" s="5" t="s">
        <v>76</v>
      </c>
      <c r="G7" s="5"/>
      <c r="H7" s="7"/>
      <c r="I7" s="7"/>
      <c r="J7" s="7"/>
      <c r="K7" s="7"/>
    </row>
    <row r="8" spans="1:11" ht="42" customHeight="1">
      <c r="A8" s="5"/>
      <c r="B8" s="5"/>
      <c r="C8" s="7"/>
      <c r="D8" s="7"/>
      <c r="E8" s="7"/>
      <c r="F8" s="195" t="s">
        <v>179</v>
      </c>
      <c r="G8" s="195" t="s">
        <v>180</v>
      </c>
      <c r="H8" s="7"/>
      <c r="I8" s="7"/>
      <c r="J8" s="7"/>
      <c r="K8" s="7"/>
    </row>
    <row r="9" spans="1:11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</row>
    <row r="10" spans="1:11" ht="29.25" customHeight="1">
      <c r="A10" s="196" t="s">
        <v>93</v>
      </c>
      <c r="B10" s="197" t="s">
        <v>181</v>
      </c>
      <c r="C10" s="198">
        <f>C12+C18</f>
        <v>18655.739999999998</v>
      </c>
      <c r="D10" s="198"/>
      <c r="E10" s="199"/>
      <c r="F10" s="199"/>
      <c r="G10" s="199"/>
      <c r="H10" s="198"/>
      <c r="I10" s="199"/>
      <c r="J10" s="198">
        <f>J24</f>
        <v>4000</v>
      </c>
      <c r="K10" s="200"/>
    </row>
    <row r="11" spans="1:11" ht="19.5" customHeight="1">
      <c r="A11" s="189"/>
      <c r="B11" s="201" t="s">
        <v>81</v>
      </c>
      <c r="C11" s="202"/>
      <c r="D11" s="202"/>
      <c r="E11" s="203"/>
      <c r="F11" s="203"/>
      <c r="G11" s="203"/>
      <c r="H11" s="202"/>
      <c r="I11" s="203"/>
      <c r="J11" s="202"/>
      <c r="K11" s="189"/>
    </row>
    <row r="12" spans="1:11" ht="19.5" customHeight="1">
      <c r="A12" s="189"/>
      <c r="B12" s="204" t="s">
        <v>182</v>
      </c>
      <c r="C12" s="205">
        <v>13537.49</v>
      </c>
      <c r="D12" s="205">
        <f>D13:E13</f>
        <v>4712.5</v>
      </c>
      <c r="E12" s="206"/>
      <c r="F12" s="199"/>
      <c r="G12" s="199"/>
      <c r="H12" s="207">
        <f>SUM(H14:H17)</f>
        <v>15749.99</v>
      </c>
      <c r="I12" s="203"/>
      <c r="J12" s="207">
        <f>C12+D12-H12</f>
        <v>2499.999999999998</v>
      </c>
      <c r="K12" s="189"/>
    </row>
    <row r="13" spans="1:11" ht="19.5" customHeight="1">
      <c r="A13" s="189"/>
      <c r="B13" s="208" t="s">
        <v>183</v>
      </c>
      <c r="C13" s="202"/>
      <c r="D13" s="202">
        <v>4712.5</v>
      </c>
      <c r="E13" s="203"/>
      <c r="F13" s="203"/>
      <c r="G13" s="203"/>
      <c r="H13" s="202"/>
      <c r="I13" s="203"/>
      <c r="J13" s="202"/>
      <c r="K13" s="189"/>
    </row>
    <row r="14" spans="1:11" ht="19.5" customHeight="1">
      <c r="A14" s="189"/>
      <c r="B14" s="209" t="s">
        <v>184</v>
      </c>
      <c r="C14" s="202"/>
      <c r="D14" s="202"/>
      <c r="E14" s="203"/>
      <c r="F14" s="203"/>
      <c r="G14" s="203"/>
      <c r="H14" s="202">
        <v>715</v>
      </c>
      <c r="I14" s="203"/>
      <c r="J14" s="202"/>
      <c r="K14" s="189"/>
    </row>
    <row r="15" spans="1:11" ht="19.5" customHeight="1">
      <c r="A15" s="189"/>
      <c r="B15" s="209" t="s">
        <v>185</v>
      </c>
      <c r="C15" s="202"/>
      <c r="D15" s="202"/>
      <c r="E15" s="203"/>
      <c r="F15" s="203"/>
      <c r="G15" s="203"/>
      <c r="H15" s="202">
        <v>120</v>
      </c>
      <c r="I15" s="203"/>
      <c r="J15" s="202"/>
      <c r="K15" s="189"/>
    </row>
    <row r="16" spans="1:11" s="210" customFormat="1" ht="19.5" customHeight="1">
      <c r="A16" s="189"/>
      <c r="B16" s="209" t="s">
        <v>186</v>
      </c>
      <c r="C16" s="202"/>
      <c r="D16" s="202"/>
      <c r="E16" s="203"/>
      <c r="F16" s="203"/>
      <c r="G16" s="203"/>
      <c r="H16" s="202">
        <v>4670</v>
      </c>
      <c r="I16" s="203"/>
      <c r="J16" s="202"/>
      <c r="K16" s="189"/>
    </row>
    <row r="17" spans="1:11" ht="17.25" customHeight="1">
      <c r="A17" s="189"/>
      <c r="B17" s="209" t="s">
        <v>187</v>
      </c>
      <c r="C17" s="202"/>
      <c r="D17" s="202"/>
      <c r="E17" s="203"/>
      <c r="F17" s="203"/>
      <c r="G17" s="203"/>
      <c r="H17" s="202">
        <v>10244.99</v>
      </c>
      <c r="I17" s="203"/>
      <c r="J17" s="202"/>
      <c r="K17" s="189"/>
    </row>
    <row r="18" spans="1:11" ht="12.75" customHeight="1">
      <c r="A18" s="189"/>
      <c r="B18" s="204" t="s">
        <v>188</v>
      </c>
      <c r="C18" s="205">
        <v>5118.25</v>
      </c>
      <c r="D18" s="205">
        <f>D19</f>
        <v>1500</v>
      </c>
      <c r="E18" s="199"/>
      <c r="F18" s="199"/>
      <c r="G18" s="199"/>
      <c r="H18" s="207">
        <f>SUM(H19:H23)</f>
        <v>5118.25</v>
      </c>
      <c r="I18" s="199"/>
      <c r="J18" s="207">
        <f>C18+D18-H18</f>
        <v>1500</v>
      </c>
      <c r="K18" s="189"/>
    </row>
    <row r="19" spans="1:11" ht="12.75">
      <c r="A19" s="189"/>
      <c r="B19" s="208" t="s">
        <v>183</v>
      </c>
      <c r="C19" s="202"/>
      <c r="D19" s="202">
        <v>1500</v>
      </c>
      <c r="E19" s="203"/>
      <c r="F19" s="203"/>
      <c r="G19" s="203"/>
      <c r="H19" s="202"/>
      <c r="I19" s="203"/>
      <c r="J19" s="202"/>
      <c r="K19" s="189"/>
    </row>
    <row r="20" spans="1:11" ht="12.75">
      <c r="A20" s="189"/>
      <c r="B20" s="209" t="s">
        <v>184</v>
      </c>
      <c r="C20" s="211"/>
      <c r="D20" s="211"/>
      <c r="E20" s="212"/>
      <c r="F20" s="212"/>
      <c r="G20" s="212"/>
      <c r="H20" s="211">
        <v>195</v>
      </c>
      <c r="I20" s="212"/>
      <c r="J20" s="211"/>
      <c r="K20" s="189"/>
    </row>
    <row r="21" spans="1:11" ht="12.75">
      <c r="A21" s="213"/>
      <c r="B21" s="209" t="s">
        <v>185</v>
      </c>
      <c r="C21" s="214"/>
      <c r="D21" s="214"/>
      <c r="E21" s="215"/>
      <c r="F21" s="215"/>
      <c r="G21" s="215"/>
      <c r="H21" s="214">
        <v>35</v>
      </c>
      <c r="I21" s="215"/>
      <c r="J21" s="214"/>
      <c r="K21" s="213"/>
    </row>
    <row r="22" spans="1:11" ht="12.75">
      <c r="A22" s="213"/>
      <c r="B22" s="209" t="s">
        <v>186</v>
      </c>
      <c r="C22" s="214"/>
      <c r="D22" s="214"/>
      <c r="E22" s="215"/>
      <c r="F22" s="215"/>
      <c r="G22" s="215"/>
      <c r="H22" s="214">
        <v>663.25</v>
      </c>
      <c r="I22" s="215"/>
      <c r="J22" s="214"/>
      <c r="K22" s="213"/>
    </row>
    <row r="23" spans="1:11" ht="12.75">
      <c r="A23" s="213"/>
      <c r="B23" s="209" t="s">
        <v>187</v>
      </c>
      <c r="C23" s="214"/>
      <c r="D23" s="214"/>
      <c r="E23" s="215"/>
      <c r="F23" s="215"/>
      <c r="G23" s="215"/>
      <c r="H23" s="214">
        <v>4225</v>
      </c>
      <c r="I23" s="215"/>
      <c r="J23" s="214"/>
      <c r="K23" s="213"/>
    </row>
    <row r="24" spans="1:11" ht="12.75">
      <c r="A24" s="60" t="s">
        <v>34</v>
      </c>
      <c r="B24" s="60"/>
      <c r="C24" s="216">
        <f>C10:D10</f>
        <v>18655.739999999998</v>
      </c>
      <c r="D24" s="216">
        <f>D12+D18</f>
        <v>6212.5</v>
      </c>
      <c r="E24" s="216"/>
      <c r="F24" s="216"/>
      <c r="G24" s="216"/>
      <c r="H24" s="216">
        <f>H18+H12</f>
        <v>20868.239999999998</v>
      </c>
      <c r="I24" s="216"/>
      <c r="J24" s="216">
        <f>C24+D24-H24</f>
        <v>4000</v>
      </c>
      <c r="K24" s="59"/>
    </row>
    <row r="27" ht="12.75">
      <c r="J27" s="217" t="s">
        <v>103</v>
      </c>
    </row>
    <row r="28" ht="12.75">
      <c r="J28" s="217" t="s">
        <v>104</v>
      </c>
    </row>
    <row r="29" ht="12.75">
      <c r="J29" s="217" t="s">
        <v>43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K5:K8"/>
    <mergeCell ref="D6:D8"/>
    <mergeCell ref="E6:G6"/>
    <mergeCell ref="H6:H8"/>
    <mergeCell ref="I6:I8"/>
    <mergeCell ref="E7:E8"/>
    <mergeCell ref="F7:G7"/>
    <mergeCell ref="A24:B24"/>
  </mergeCells>
  <printOptions horizontalCentered="1"/>
  <pageMargins left="0.5118055555555555" right="0.5118055555555555" top="0.9736111111111111" bottom="0.6298611111111111" header="0.5118055555555555" footer="0.5118055555555555"/>
  <pageSetup horizontalDpi="300" verticalDpi="300" orientation="landscape" paperSize="9" scale="85"/>
  <headerFooter alignWithMargins="0">
    <oddHeader>&amp;R&amp;9Załącznik nr 7
do uchwały Rady Gminy Nr  220/XXX/09
z dnia 30.12.2009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showRowColHeaders="0" zoomScale="77" zoomScaleNormal="77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2" t="s">
        <v>189</v>
      </c>
      <c r="B1" s="2"/>
      <c r="C1" s="2"/>
      <c r="D1" s="2"/>
      <c r="E1" s="2"/>
      <c r="F1" s="2"/>
    </row>
    <row r="2" spans="5:6" ht="19.5" customHeight="1">
      <c r="E2" s="180"/>
      <c r="F2" s="180"/>
    </row>
    <row r="3" ht="19.5" customHeight="1">
      <c r="F3" s="153" t="s">
        <v>1</v>
      </c>
    </row>
    <row r="4" spans="1:6" ht="19.5" customHeight="1">
      <c r="A4" s="181" t="s">
        <v>2</v>
      </c>
      <c r="B4" s="182" t="s">
        <v>3</v>
      </c>
      <c r="C4" s="182" t="s">
        <v>147</v>
      </c>
      <c r="D4" s="182" t="s">
        <v>5</v>
      </c>
      <c r="E4" s="182" t="s">
        <v>190</v>
      </c>
      <c r="F4" s="183" t="s">
        <v>191</v>
      </c>
    </row>
    <row r="5" spans="1:6" ht="7.5" customHeight="1">
      <c r="A5" s="218">
        <v>1</v>
      </c>
      <c r="B5" s="219">
        <v>2</v>
      </c>
      <c r="C5" s="219">
        <v>3</v>
      </c>
      <c r="D5" s="219">
        <v>4</v>
      </c>
      <c r="E5" s="219">
        <v>5</v>
      </c>
      <c r="F5" s="220">
        <v>6</v>
      </c>
    </row>
    <row r="6" spans="1:6" ht="30" customHeight="1">
      <c r="A6" s="221"/>
      <c r="B6" s="59">
        <v>921</v>
      </c>
      <c r="C6" s="59"/>
      <c r="D6" s="222"/>
      <c r="E6" s="223" t="s">
        <v>192</v>
      </c>
      <c r="F6" s="224">
        <f>F7</f>
        <v>31800</v>
      </c>
    </row>
    <row r="7" spans="1:6" ht="30" customHeight="1">
      <c r="A7" s="221"/>
      <c r="B7" s="59"/>
      <c r="C7" s="59">
        <v>92116</v>
      </c>
      <c r="D7" s="222"/>
      <c r="E7" s="223" t="s">
        <v>193</v>
      </c>
      <c r="F7" s="224">
        <f>F8</f>
        <v>31800</v>
      </c>
    </row>
    <row r="8" spans="1:6" ht="30" customHeight="1">
      <c r="A8" s="221"/>
      <c r="B8" s="222"/>
      <c r="C8" s="222"/>
      <c r="D8" s="222">
        <v>2480</v>
      </c>
      <c r="E8" s="225" t="s">
        <v>194</v>
      </c>
      <c r="F8" s="226">
        <v>31800</v>
      </c>
    </row>
    <row r="9" spans="1:6" ht="30" customHeight="1">
      <c r="A9" s="227" t="s">
        <v>34</v>
      </c>
      <c r="B9" s="227"/>
      <c r="C9" s="227"/>
      <c r="D9" s="227"/>
      <c r="E9" s="227"/>
      <c r="F9" s="228">
        <v>31800</v>
      </c>
    </row>
    <row r="11" ht="12.75">
      <c r="A11" s="179" t="s">
        <v>195</v>
      </c>
    </row>
    <row r="12" ht="12.75">
      <c r="A12" s="63" t="s">
        <v>196</v>
      </c>
    </row>
    <row r="14" ht="12.75">
      <c r="A14" s="63" t="s">
        <v>42</v>
      </c>
    </row>
    <row r="15" ht="12.75">
      <c r="F15" s="152" t="s">
        <v>103</v>
      </c>
    </row>
    <row r="16" ht="12.75">
      <c r="F16" s="152" t="s">
        <v>104</v>
      </c>
    </row>
    <row r="17" ht="12.75">
      <c r="F17" s="152" t="s">
        <v>43</v>
      </c>
    </row>
  </sheetData>
  <mergeCells count="2">
    <mergeCell ref="A1:F1"/>
    <mergeCell ref="A9:E9"/>
  </mergeCells>
  <printOptions horizontalCentered="1"/>
  <pageMargins left="0.5513888888888889" right="0.5118055555555555" top="2.204861111111111" bottom="0.9840277777777777" header="0.5118055555555555" footer="0.5118055555555555"/>
  <pageSetup horizontalDpi="300" verticalDpi="300" orientation="portrait" paperSize="9" scale="95"/>
  <headerFooter alignWithMargins="0">
    <oddHeader>&amp;R&amp;9Załącznik nr 7
do uchwały Rady Gminy nr 203/XXVII/2009
z dnia 28.09.2009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RowColHeaders="0" zoomScale="77" zoomScaleNormal="77" workbookViewId="0" topLeftCell="A1">
      <selection activeCell="E3" sqref="E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9" t="s">
        <v>197</v>
      </c>
      <c r="B1" s="229"/>
      <c r="C1" s="229"/>
      <c r="D1" s="229"/>
      <c r="E1" s="229"/>
      <c r="F1" s="229"/>
    </row>
    <row r="2" spans="5:6" ht="19.5" customHeight="1">
      <c r="E2" s="180"/>
      <c r="F2" s="180"/>
    </row>
    <row r="3" spans="5:6" ht="19.5" customHeight="1">
      <c r="E3" s="230" t="s">
        <v>198</v>
      </c>
      <c r="F3" s="4" t="s">
        <v>1</v>
      </c>
    </row>
    <row r="4" spans="1:6" ht="19.5" customHeight="1">
      <c r="A4" s="5" t="s">
        <v>2</v>
      </c>
      <c r="B4" s="5" t="s">
        <v>3</v>
      </c>
      <c r="C4" s="5" t="s">
        <v>147</v>
      </c>
      <c r="D4" s="5" t="s">
        <v>199</v>
      </c>
      <c r="E4" s="5" t="s">
        <v>200</v>
      </c>
      <c r="F4" s="5" t="s">
        <v>191</v>
      </c>
    </row>
    <row r="5" spans="1:6" s="231" customFormat="1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30" customHeight="1">
      <c r="A6" s="232"/>
      <c r="B6" s="232"/>
      <c r="C6" s="232"/>
      <c r="D6" s="232"/>
      <c r="E6" s="232"/>
      <c r="F6" s="232"/>
    </row>
    <row r="7" spans="1:6" ht="30" customHeight="1">
      <c r="A7" s="233"/>
      <c r="B7" s="233"/>
      <c r="C7" s="233"/>
      <c r="D7" s="233"/>
      <c r="E7" s="233"/>
      <c r="F7" s="233"/>
    </row>
    <row r="8" spans="1:6" ht="30" customHeight="1">
      <c r="A8" s="233"/>
      <c r="B8" s="233"/>
      <c r="C8" s="233"/>
      <c r="D8" s="233"/>
      <c r="E8" s="233"/>
      <c r="F8" s="233"/>
    </row>
    <row r="9" spans="1:6" ht="30" customHeight="1">
      <c r="A9" s="234"/>
      <c r="B9" s="234"/>
      <c r="C9" s="234"/>
      <c r="D9" s="234"/>
      <c r="E9" s="234"/>
      <c r="F9" s="234"/>
    </row>
    <row r="10" spans="1:6" ht="30" customHeight="1">
      <c r="A10" s="60" t="s">
        <v>34</v>
      </c>
      <c r="B10" s="60"/>
      <c r="C10" s="60"/>
      <c r="D10" s="60"/>
      <c r="E10" s="60"/>
      <c r="F10" s="222"/>
    </row>
    <row r="12" ht="12.75">
      <c r="A12" s="63" t="s">
        <v>201</v>
      </c>
    </row>
  </sheetData>
  <mergeCells count="2">
    <mergeCell ref="A1:F1"/>
    <mergeCell ref="A10:E10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2009-12-01T09:57:54Z</cp:lastPrinted>
  <dcterms:created xsi:type="dcterms:W3CDTF">1998-12-09T13:02:10Z</dcterms:created>
  <dcterms:modified xsi:type="dcterms:W3CDTF">2010-01-04T21:13:28Z</dcterms:modified>
  <cp:category/>
  <cp:version/>
  <cp:contentType/>
  <cp:contentStatus/>
  <cp:revision>80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