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_DOCHODY" sheetId="1" r:id="rId1"/>
  </sheets>
  <definedNames/>
  <calcPr fullCalcOnLoad="1"/>
</workbook>
</file>

<file path=xl/sharedStrings.xml><?xml version="1.0" encoding="utf-8"?>
<sst xmlns="http://schemas.openxmlformats.org/spreadsheetml/2006/main" count="111" uniqueCount="80">
  <si>
    <t>UKŁAD WYKONAWCZY DLA URZĘDU GMINY NA 2008 ROK</t>
  </si>
  <si>
    <t>DOCHODY</t>
  </si>
  <si>
    <t>Dział</t>
  </si>
  <si>
    <t>Rozdział*</t>
  </si>
  <si>
    <t>§</t>
  </si>
  <si>
    <t>Źródło dochodów</t>
  </si>
  <si>
    <t>Planowane dochody na 2008 r</t>
  </si>
  <si>
    <t>Ogółem</t>
  </si>
  <si>
    <t>ROLNICTWO I ŁOWIECTWO</t>
  </si>
  <si>
    <t>INFRASTRUKTURA WODOCIĄGOWA I SANITARNA WSI</t>
  </si>
  <si>
    <t>Otrzymane spadki, zapisy i darowizny w postaci pieniężnej</t>
  </si>
  <si>
    <t>LEŚNICTWO</t>
  </si>
  <si>
    <t>POZOSTAŁA DZIAŁALNOŚĆ</t>
  </si>
  <si>
    <t>Dochody z najmu dzierżawy składników majątkowych  Skarbu Państwa, jednostek samorządu terytorialnego lub  innych jednostek zaliczanych do sektora finansów   publicznych oraz innych umów o podobnym charakterze</t>
  </si>
  <si>
    <t>GOSPODARKA MIESZKANIOWA</t>
  </si>
  <si>
    <t>GOSPODARKA GRUNTAMI I NIERUCHOMOŚCIAMI</t>
  </si>
  <si>
    <t>Wpływy z opłat za zarząd, użytkowanie i użytkowanie wieczyste nieruchomości</t>
  </si>
  <si>
    <t>Wpływy z innych lokalnych opłat pobieranych przez jednostki samorządu terytorialnego na podstawie odrębnych ustaw</t>
  </si>
  <si>
    <t>Wpływy ze sprzedaży składników majątkowych</t>
  </si>
  <si>
    <t>Odsetki od nieterminowych wpłat z tytułu podatków i opłat</t>
  </si>
  <si>
    <t>DZIAŁALNOŚĆ USŁUGOWA</t>
  </si>
  <si>
    <t>PLANY ZAGOSPODAROWANIA PRZESTRZENNEGO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</si>
  <si>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</si>
  <si>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</si>
  <si>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</si>
  <si>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</si>
  <si>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</si>
  <si>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Pozostałe odsetki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</si>
  <si>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</si>
  <si>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</si>
  <si>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</si>
  <si>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</si>
  <si>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</si>
  <si>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DOCHODY OD OSÓB PRAWNYCH,OD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</si>
  <si>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</si>
  <si>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</si>
  <si>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WPŁYWY Z PODATKU ROLNEGO, PODATKU LEŚNEGO, PODATKU OD CZYNNOŚCI CYWILNO-PRAWNYCH,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</si>
  <si>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</si>
  <si>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</si>
  <si>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</si>
  <si>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</si>
  <si>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</si>
  <si>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PODATKU ROLNEGO, PODATKU LEŚNEGO, PODATKU OD SPADKÓW I DAROWIZN, PODATKU OD CZYNNOŚCI CYWILNO-PRAWNYCH ORAZ PODATKÓW I OPŁAT LOKALNYCH OD OSÓB FIZYCZNYCH</t>
  </si>
  <si>
    <t>Podatek od spadków i darowizn</t>
  </si>
  <si>
    <t>Wpływy z opłaty eksploatacyjnej</t>
  </si>
  <si>
    <t>WPŁYWY Z INNYCH OPŁAT STANOWIĄCYCH DOCHODY JEDNOSTEK SAMORZĄDU TERYTORIALNEGO NA PODSTAWIE USTAW</t>
  </si>
  <si>
    <t>Wpływy z opłaty skarbowej</t>
  </si>
  <si>
    <t>Wpływy z opłat za wydawanie zezwoleń na sprzedaż alkoholu</t>
  </si>
  <si>
    <t>Udziały gmin w podatku stanowiącym dochód budżetu państwa</t>
  </si>
  <si>
    <t>Podatek dochodowy od osób fizycznych</t>
  </si>
  <si>
    <t xml:space="preserve">RÓŻNE ROZLICZENIA </t>
  </si>
  <si>
    <t>CZĘŚĆ OŚWIATOWA SUBWENCJI OGÓLNEJ DLA JEDNOSTEK SAMORZĄDU TERYTORIALNEGO</t>
  </si>
  <si>
    <t>Subwencje ogólne z budżetu państwa</t>
  </si>
  <si>
    <t>CZĘŚĆ WYRÓWNAWCZA SUBWENCJI OGÓLNEJ DLA GMIN</t>
  </si>
  <si>
    <t>OŚWIATA I WYCHOWANIE</t>
  </si>
  <si>
    <t>PRZEDSZKOLA</t>
  </si>
  <si>
    <t>Wpływy z usług</t>
  </si>
  <si>
    <t>DOWOŻENIE UCZNIÓW DO SZKÓŁ</t>
  </si>
  <si>
    <t>STOŁÓWKI SZKOLNE</t>
  </si>
  <si>
    <t>POMOC SPOŁECZNA</t>
  </si>
  <si>
    <t>ŚWIADCZENIA RODZINNE, ZALICZKA ALIMENTACYJNA ORAZ SKŁADKI NA UBEZPIECZENIA EMERYTALNE, RENTOWE Z UBEZPIECZENIA SPOŁECZNEGO</t>
  </si>
  <si>
    <t>Wpływy z różnych opłat</t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</si>
  <si>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</si>
  <si>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</si>
  <si>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Dotacje celowe przekazane z budżetu państwa na realizację własnych zadań bieżących gmin</t>
  </si>
  <si>
    <t>OŚRODKI POMOCY SPOŁECZNEJ</t>
  </si>
  <si>
    <t>USŁUGI OPIEKUŃCZE I SPECJALISTYCZNE USŁUGI OPIEKUŃCZE</t>
  </si>
  <si>
    <t>SUMA</t>
  </si>
  <si>
    <t>Wpływy z tytułu pomocy finansowej udzielanejmiędzy jednostkami samorządu terytorialnego na dofinansowanie własnych zadań inwestycyjnych i zakupów inwestycyjnych</t>
  </si>
  <si>
    <t>Wpływy z tytułu pomocy finansowej udzielanejmiędzy jednostkami samorządu terytorialnego na dofinansowanie własnych zadań bieżących</t>
  </si>
  <si>
    <t>Wpływy różnych dochodów</t>
  </si>
  <si>
    <t>TRANSPORT I ŁĄCZNOŚĆ</t>
  </si>
  <si>
    <t>DROGI PUBLICZNE GMINNE</t>
  </si>
  <si>
    <t>SZKOŁY PODSTAWOWE</t>
  </si>
  <si>
    <t>OCHRONA ZDROWIA</t>
  </si>
  <si>
    <t>PRZECIWDZIAŁANIE ALKOHOLIZMOWI</t>
  </si>
  <si>
    <t xml:space="preserve">Wójt Gminy Załuski </t>
  </si>
  <si>
    <t>Romuald Woźniak</t>
  </si>
  <si>
    <t>EDUKACYJNA OPIEKA WYCHOWAWCZA</t>
  </si>
  <si>
    <t>POMOC MATERIALNA DLA UCZNIÓW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</si>
</sst>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"/>
    <numFmt numFmtId="166" formatCode="0000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2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166" fontId="19" fillId="0" borderId="18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wrapText="1"/>
    </xf>
    <xf numFmtId="4" fontId="25" fillId="0" borderId="18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5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vertical="top" wrapText="1"/>
    </xf>
    <xf numFmtId="4" fontId="24" fillId="0" borderId="15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25" fillId="0" borderId="15" xfId="0" applyFont="1" applyBorder="1" applyAlignment="1">
      <alignment wrapText="1"/>
    </xf>
    <xf numFmtId="4" fontId="25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top" wrapText="1"/>
    </xf>
    <xf numFmtId="2" fontId="19" fillId="0" borderId="25" xfId="0" applyNumberFormat="1" applyFont="1" applyBorder="1" applyAlignment="1">
      <alignment horizontal="left" vertical="center"/>
    </xf>
    <xf numFmtId="4" fontId="0" fillId="0" borderId="16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vertical="top" wrapText="1"/>
    </xf>
    <xf numFmtId="165" fontId="0" fillId="0" borderId="28" xfId="0" applyNumberForma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vertical="top" wrapText="1"/>
    </xf>
    <xf numFmtId="0" fontId="25" fillId="0" borderId="13" xfId="0" applyFont="1" applyBorder="1" applyAlignment="1">
      <alignment wrapText="1"/>
    </xf>
    <xf numFmtId="4" fontId="25" fillId="0" borderId="29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23" xfId="0" applyFont="1" applyBorder="1" applyAlignment="1">
      <alignment vertical="top" wrapText="1"/>
    </xf>
    <xf numFmtId="0" fontId="19" fillId="0" borderId="0" xfId="0" applyFont="1" applyAlignment="1">
      <alignment horizontal="right"/>
    </xf>
    <xf numFmtId="166" fontId="19" fillId="0" borderId="2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165" fontId="0" fillId="0" borderId="32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9" fillId="20" borderId="34" xfId="0" applyFont="1" applyFill="1" applyBorder="1" applyAlignment="1">
      <alignment horizontal="center" vertical="center"/>
    </xf>
    <xf numFmtId="0" fontId="19" fillId="20" borderId="35" xfId="0" applyFont="1" applyFill="1" applyBorder="1" applyAlignment="1">
      <alignment horizontal="center" vertical="center"/>
    </xf>
    <xf numFmtId="0" fontId="19" fillId="20" borderId="36" xfId="0" applyFont="1" applyFill="1" applyBorder="1" applyAlignment="1">
      <alignment horizontal="center" vertical="center"/>
    </xf>
    <xf numFmtId="0" fontId="19" fillId="20" borderId="29" xfId="0" applyFont="1" applyFill="1" applyBorder="1" applyAlignment="1">
      <alignment horizontal="center" wrapText="1"/>
    </xf>
    <xf numFmtId="164" fontId="19" fillId="0" borderId="37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4" fontId="24" fillId="0" borderId="38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166" fontId="19" fillId="0" borderId="23" xfId="0" applyNumberFormat="1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wrapText="1"/>
    </xf>
    <xf numFmtId="4" fontId="24" fillId="0" borderId="23" xfId="0" applyNumberFormat="1" applyFont="1" applyBorder="1" applyAlignment="1">
      <alignment horizontal="center" vertical="center"/>
    </xf>
    <xf numFmtId="0" fontId="27" fillId="0" borderId="39" xfId="0" applyFont="1" applyBorder="1" applyAlignment="1">
      <alignment vertical="top" wrapText="1"/>
    </xf>
    <xf numFmtId="0" fontId="27" fillId="0" borderId="18" xfId="0" applyFont="1" applyBorder="1" applyAlignment="1">
      <alignment/>
    </xf>
    <xf numFmtId="0" fontId="27" fillId="0" borderId="18" xfId="0" applyFont="1" applyBorder="1" applyAlignment="1">
      <alignment vertical="top" wrapText="1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7" fillId="0" borderId="23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view="pageLayout" workbookViewId="0" topLeftCell="A100">
      <selection activeCell="D106" sqref="D106:D107"/>
    </sheetView>
  </sheetViews>
  <sheetFormatPr defaultColWidth="9.00390625" defaultRowHeight="12.75"/>
  <cols>
    <col min="1" max="1" width="6.125" style="1" customWidth="1"/>
    <col min="2" max="2" width="8.125" style="0" customWidth="1"/>
    <col min="3" max="3" width="5.75390625" style="0" customWidth="1"/>
    <col min="4" max="4" width="55.25390625" style="0" customWidth="1"/>
    <col min="5" max="5" width="14.125" style="0" customWidth="1"/>
  </cols>
  <sheetData>
    <row r="1" spans="1:5" ht="12.75">
      <c r="A1" s="62" t="s">
        <v>0</v>
      </c>
      <c r="B1" s="62"/>
      <c r="C1" s="62"/>
      <c r="D1" s="62"/>
      <c r="E1" s="62"/>
    </row>
    <row r="2" spans="1:5" ht="15.75" customHeight="1">
      <c r="A2" s="62"/>
      <c r="B2" s="62"/>
      <c r="C2" s="62"/>
      <c r="D2" s="62"/>
      <c r="E2" s="62"/>
    </row>
    <row r="3" spans="1:4" ht="18">
      <c r="A3" s="2" t="s">
        <v>1</v>
      </c>
      <c r="B3" s="3"/>
      <c r="C3" s="3"/>
      <c r="D3" s="3"/>
    </row>
    <row r="5" spans="1:5" s="5" customFormat="1" ht="37.5" customHeight="1">
      <c r="A5" s="63" t="s">
        <v>2</v>
      </c>
      <c r="B5" s="64" t="s">
        <v>3</v>
      </c>
      <c r="C5" s="65" t="s">
        <v>4</v>
      </c>
      <c r="D5" s="65" t="s">
        <v>5</v>
      </c>
      <c r="E5" s="4" t="s">
        <v>6</v>
      </c>
    </row>
    <row r="6" spans="1:5" s="5" customFormat="1" ht="15" customHeight="1">
      <c r="A6" s="63"/>
      <c r="B6" s="64"/>
      <c r="C6" s="65"/>
      <c r="D6" s="65"/>
      <c r="E6" s="66" t="s">
        <v>7</v>
      </c>
    </row>
    <row r="7" spans="1:5" s="5" customFormat="1" ht="15" customHeight="1">
      <c r="A7" s="6"/>
      <c r="B7" s="7"/>
      <c r="C7" s="8"/>
      <c r="D7" s="8"/>
      <c r="E7" s="66"/>
    </row>
    <row r="8" spans="1:5" s="12" customFormat="1" ht="7.5" customHeight="1">
      <c r="A8" s="9">
        <v>1</v>
      </c>
      <c r="B8" s="10">
        <v>2</v>
      </c>
      <c r="C8" s="11">
        <v>3</v>
      </c>
      <c r="D8" s="10">
        <v>4</v>
      </c>
      <c r="E8" s="10">
        <v>5</v>
      </c>
    </row>
    <row r="9" spans="1:5" s="12" customFormat="1" ht="17.25" customHeight="1">
      <c r="A9" s="13">
        <v>10</v>
      </c>
      <c r="B9" s="37"/>
      <c r="C9" s="38"/>
      <c r="D9" s="40" t="s">
        <v>8</v>
      </c>
      <c r="E9" s="42">
        <f>E10+E13</f>
        <v>940511</v>
      </c>
    </row>
    <row r="10" spans="1:5" s="12" customFormat="1" ht="36.75" customHeight="1">
      <c r="A10" s="34"/>
      <c r="B10" s="53">
        <v>1010</v>
      </c>
      <c r="C10" s="35"/>
      <c r="D10" s="36" t="s">
        <v>9</v>
      </c>
      <c r="E10" s="43">
        <f>SUM(E11:E12)</f>
        <v>850600</v>
      </c>
    </row>
    <row r="11" spans="1:5" s="12" customFormat="1" ht="20.25" customHeight="1">
      <c r="A11" s="32"/>
      <c r="B11" s="55"/>
      <c r="C11" s="57">
        <v>960</v>
      </c>
      <c r="D11" s="56" t="s">
        <v>10</v>
      </c>
      <c r="E11" s="14">
        <v>600</v>
      </c>
    </row>
    <row r="12" spans="1:5" s="12" customFormat="1" ht="57.75" customHeight="1">
      <c r="A12" s="32"/>
      <c r="B12" s="55"/>
      <c r="C12" s="58">
        <v>6300</v>
      </c>
      <c r="D12" s="54" t="s">
        <v>68</v>
      </c>
      <c r="E12" s="41">
        <v>850000</v>
      </c>
    </row>
    <row r="13" spans="1:5" s="12" customFormat="1" ht="32.25" customHeight="1">
      <c r="A13" s="59"/>
      <c r="B13" s="53">
        <v>1095</v>
      </c>
      <c r="C13" s="60"/>
      <c r="D13" s="76" t="s">
        <v>12</v>
      </c>
      <c r="E13" s="61">
        <v>89911</v>
      </c>
    </row>
    <row r="14" spans="1:5" s="12" customFormat="1" ht="65.25" customHeight="1">
      <c r="A14" s="32"/>
      <c r="B14" s="33"/>
      <c r="C14" s="48">
        <v>2010</v>
      </c>
      <c r="D14" s="20" t="s">
        <v>24</v>
      </c>
      <c r="E14" s="41">
        <v>89911</v>
      </c>
    </row>
    <row r="15" spans="1:7" ht="19.5" customHeight="1">
      <c r="A15" s="15">
        <v>20</v>
      </c>
      <c r="B15" s="16"/>
      <c r="C15" s="17"/>
      <c r="D15" s="77" t="s">
        <v>11</v>
      </c>
      <c r="E15" s="18">
        <v>1000</v>
      </c>
      <c r="G15" s="1"/>
    </row>
    <row r="16" spans="1:5" ht="19.5" customHeight="1">
      <c r="A16" s="15"/>
      <c r="B16" s="19">
        <v>2095</v>
      </c>
      <c r="C16" s="17"/>
      <c r="D16" s="78" t="s">
        <v>12</v>
      </c>
      <c r="E16" s="18">
        <v>1000</v>
      </c>
    </row>
    <row r="17" spans="1:8" ht="63">
      <c r="A17" s="15"/>
      <c r="B17" s="19"/>
      <c r="C17" s="17">
        <v>750</v>
      </c>
      <c r="D17" s="29" t="s">
        <v>13</v>
      </c>
      <c r="E17" s="21">
        <v>1000</v>
      </c>
      <c r="G17" s="22"/>
      <c r="H17" s="22"/>
    </row>
    <row r="18" spans="1:8" ht="15.75">
      <c r="A18" s="15">
        <v>600</v>
      </c>
      <c r="B18" s="19"/>
      <c r="C18" s="45"/>
      <c r="D18" s="47" t="s">
        <v>71</v>
      </c>
      <c r="E18" s="46">
        <f>E19</f>
        <v>100000</v>
      </c>
      <c r="G18" s="22"/>
      <c r="H18" s="22"/>
    </row>
    <row r="19" spans="1:8" ht="15.75">
      <c r="A19" s="15"/>
      <c r="B19" s="19">
        <v>60016</v>
      </c>
      <c r="C19" s="45"/>
      <c r="D19" s="47" t="s">
        <v>72</v>
      </c>
      <c r="E19" s="46">
        <f>E20</f>
        <v>100000</v>
      </c>
      <c r="G19" s="22"/>
      <c r="H19" s="22"/>
    </row>
    <row r="20" spans="1:8" ht="47.25">
      <c r="A20" s="15"/>
      <c r="B20" s="19"/>
      <c r="C20" s="17">
        <v>6300</v>
      </c>
      <c r="D20" s="39" t="s">
        <v>68</v>
      </c>
      <c r="E20" s="21">
        <v>100000</v>
      </c>
      <c r="G20" s="22"/>
      <c r="H20" s="22"/>
    </row>
    <row r="21" spans="1:5" ht="15.75">
      <c r="A21" s="15">
        <v>700</v>
      </c>
      <c r="B21" s="19"/>
      <c r="C21" s="17"/>
      <c r="D21" s="78" t="s">
        <v>14</v>
      </c>
      <c r="E21" s="18">
        <f>E22</f>
        <v>190527</v>
      </c>
    </row>
    <row r="22" spans="1:5" ht="15.75">
      <c r="A22" s="15"/>
      <c r="B22" s="19">
        <v>70005</v>
      </c>
      <c r="C22" s="17"/>
      <c r="D22" s="78" t="s">
        <v>15</v>
      </c>
      <c r="E22" s="18">
        <f>SUM(E23:E27)</f>
        <v>190527</v>
      </c>
    </row>
    <row r="23" spans="1:5" ht="31.5">
      <c r="A23" s="15"/>
      <c r="B23" s="19"/>
      <c r="C23" s="17">
        <v>470</v>
      </c>
      <c r="D23" s="20" t="s">
        <v>16</v>
      </c>
      <c r="E23" s="21">
        <v>1477</v>
      </c>
    </row>
    <row r="24" spans="1:5" ht="47.25">
      <c r="A24" s="15"/>
      <c r="B24" s="19"/>
      <c r="C24" s="17">
        <v>490</v>
      </c>
      <c r="D24" s="20" t="s">
        <v>17</v>
      </c>
      <c r="E24" s="21">
        <v>50000</v>
      </c>
    </row>
    <row r="25" spans="1:5" ht="63">
      <c r="A25" s="15"/>
      <c r="B25" s="19"/>
      <c r="C25" s="17">
        <v>750</v>
      </c>
      <c r="D25" s="20" t="s">
        <v>13</v>
      </c>
      <c r="E25" s="21">
        <v>39000</v>
      </c>
    </row>
    <row r="26" spans="1:5" ht="15.75">
      <c r="A26" s="15"/>
      <c r="B26" s="19"/>
      <c r="C26" s="17">
        <v>870</v>
      </c>
      <c r="D26" s="20" t="s">
        <v>18</v>
      </c>
      <c r="E26" s="21">
        <v>100000</v>
      </c>
    </row>
    <row r="27" spans="1:5" ht="31.5" customHeight="1">
      <c r="A27" s="15"/>
      <c r="B27" s="19"/>
      <c r="C27" s="17">
        <v>910</v>
      </c>
      <c r="D27" s="23" t="s">
        <v>19</v>
      </c>
      <c r="E27" s="21">
        <v>50</v>
      </c>
    </row>
    <row r="28" spans="1:5" ht="19.5" customHeight="1">
      <c r="A28" s="15">
        <v>710</v>
      </c>
      <c r="B28" s="19"/>
      <c r="C28" s="17"/>
      <c r="D28" s="78" t="s">
        <v>20</v>
      </c>
      <c r="E28" s="18">
        <v>5000</v>
      </c>
    </row>
    <row r="29" spans="1:5" ht="15.75">
      <c r="A29" s="15"/>
      <c r="B29" s="19">
        <v>71004</v>
      </c>
      <c r="C29" s="17"/>
      <c r="D29" s="78" t="s">
        <v>21</v>
      </c>
      <c r="E29" s="18">
        <v>5000</v>
      </c>
    </row>
    <row r="30" spans="1:5" ht="15.75">
      <c r="A30" s="15"/>
      <c r="B30" s="19"/>
      <c r="C30" s="17">
        <v>960</v>
      </c>
      <c r="D30" s="24" t="s">
        <v>10</v>
      </c>
      <c r="E30" s="21">
        <v>5000</v>
      </c>
    </row>
    <row r="31" spans="1:5" ht="19.5" customHeight="1">
      <c r="A31" s="15">
        <v>750</v>
      </c>
      <c r="B31" s="19"/>
      <c r="C31" s="17"/>
      <c r="D31" s="78" t="s">
        <v>22</v>
      </c>
      <c r="E31" s="18">
        <f>E32+E35+E38</f>
        <v>86976</v>
      </c>
    </row>
    <row r="32" spans="1:5" ht="19.5" customHeight="1">
      <c r="A32" s="15"/>
      <c r="B32" s="19">
        <v>75011</v>
      </c>
      <c r="C32" s="17"/>
      <c r="D32" s="78" t="s">
        <v>23</v>
      </c>
      <c r="E32" s="18">
        <f>E33+E34</f>
        <v>50544</v>
      </c>
    </row>
    <row r="33" spans="1:5" ht="62.25" customHeight="1">
      <c r="A33" s="15"/>
      <c r="B33" s="19"/>
      <c r="C33" s="17">
        <v>2010</v>
      </c>
      <c r="D33" s="20" t="s">
        <v>24</v>
      </c>
      <c r="E33" s="21">
        <v>49314</v>
      </c>
    </row>
    <row r="34" spans="1:5" ht="47.25">
      <c r="A34" s="15"/>
      <c r="B34" s="19"/>
      <c r="C34" s="17">
        <v>2360</v>
      </c>
      <c r="D34" s="20" t="s">
        <v>25</v>
      </c>
      <c r="E34" s="21">
        <v>1230</v>
      </c>
    </row>
    <row r="35" spans="1:5" ht="19.5" customHeight="1">
      <c r="A35" s="15"/>
      <c r="B35" s="19">
        <v>75023</v>
      </c>
      <c r="C35" s="17"/>
      <c r="D35" s="78" t="s">
        <v>26</v>
      </c>
      <c r="E35" s="18">
        <f>SUM(E36:E37)</f>
        <v>15000</v>
      </c>
    </row>
    <row r="36" spans="1:5" ht="19.5" customHeight="1">
      <c r="A36" s="15"/>
      <c r="B36" s="19"/>
      <c r="C36" s="17">
        <v>920</v>
      </c>
      <c r="D36" s="23" t="s">
        <v>27</v>
      </c>
      <c r="E36" s="21">
        <v>10000</v>
      </c>
    </row>
    <row r="37" spans="1:5" ht="19.5" customHeight="1">
      <c r="A37" s="15"/>
      <c r="B37" s="19"/>
      <c r="C37" s="17">
        <v>970</v>
      </c>
      <c r="D37" s="23" t="s">
        <v>28</v>
      </c>
      <c r="E37" s="21">
        <v>5000</v>
      </c>
    </row>
    <row r="38" spans="1:5" ht="19.5" customHeight="1">
      <c r="A38" s="15"/>
      <c r="B38" s="19">
        <v>75095</v>
      </c>
      <c r="C38" s="17"/>
      <c r="D38" s="79" t="s">
        <v>12</v>
      </c>
      <c r="E38" s="18">
        <f>E39</f>
        <v>21432</v>
      </c>
    </row>
    <row r="39" spans="1:5" ht="19.5" customHeight="1">
      <c r="A39" s="15"/>
      <c r="B39" s="19"/>
      <c r="C39" s="17">
        <v>970</v>
      </c>
      <c r="D39" s="23" t="s">
        <v>28</v>
      </c>
      <c r="E39" s="21">
        <v>21432</v>
      </c>
    </row>
    <row r="40" spans="1:5" ht="38.25">
      <c r="A40" s="15">
        <v>751</v>
      </c>
      <c r="B40" s="19"/>
      <c r="C40" s="17"/>
      <c r="D40" s="78" t="s">
        <v>29</v>
      </c>
      <c r="E40" s="18">
        <v>807</v>
      </c>
    </row>
    <row r="41" spans="1:5" ht="25.5">
      <c r="A41" s="15"/>
      <c r="B41" s="19">
        <v>75101</v>
      </c>
      <c r="C41" s="17"/>
      <c r="D41" s="78" t="s">
        <v>30</v>
      </c>
      <c r="E41" s="18">
        <v>807</v>
      </c>
    </row>
    <row r="42" spans="1:5" ht="47.25">
      <c r="A42" s="15"/>
      <c r="B42" s="19"/>
      <c r="C42" s="17">
        <v>2010</v>
      </c>
      <c r="D42" s="20" t="s">
        <v>24</v>
      </c>
      <c r="E42" s="21">
        <v>807</v>
      </c>
    </row>
    <row r="43" spans="1:5" ht="25.5">
      <c r="A43" s="15">
        <v>754</v>
      </c>
      <c r="B43" s="19"/>
      <c r="C43" s="17"/>
      <c r="D43" s="78" t="s">
        <v>31</v>
      </c>
      <c r="E43" s="18">
        <v>500</v>
      </c>
    </row>
    <row r="44" spans="1:5" ht="15.75">
      <c r="A44" s="15"/>
      <c r="B44" s="19">
        <v>75414</v>
      </c>
      <c r="C44" s="17"/>
      <c r="D44" s="78" t="s">
        <v>32</v>
      </c>
      <c r="E44" s="18">
        <v>500</v>
      </c>
    </row>
    <row r="45" spans="1:5" ht="47.25">
      <c r="A45" s="15"/>
      <c r="B45" s="19"/>
      <c r="C45" s="17">
        <v>2010</v>
      </c>
      <c r="D45" s="20" t="s">
        <v>24</v>
      </c>
      <c r="E45" s="21">
        <v>500</v>
      </c>
    </row>
    <row r="46" spans="1:5" ht="51">
      <c r="A46" s="15">
        <v>756</v>
      </c>
      <c r="B46" s="19"/>
      <c r="C46" s="17"/>
      <c r="D46" s="78" t="s">
        <v>33</v>
      </c>
      <c r="E46" s="18">
        <f>E47+E50+E57+E66+E69</f>
        <v>3701330</v>
      </c>
    </row>
    <row r="47" spans="1:5" ht="25.5">
      <c r="A47" s="15"/>
      <c r="B47" s="19">
        <v>75601</v>
      </c>
      <c r="C47" s="17"/>
      <c r="D47" s="78" t="s">
        <v>34</v>
      </c>
      <c r="E47" s="18">
        <f>SUM(E48:E49)</f>
        <v>18900</v>
      </c>
    </row>
    <row r="48" spans="1:5" ht="31.5">
      <c r="A48" s="15"/>
      <c r="B48" s="19"/>
      <c r="C48" s="17">
        <v>350</v>
      </c>
      <c r="D48" s="20" t="s">
        <v>35</v>
      </c>
      <c r="E48" s="21">
        <v>18000</v>
      </c>
    </row>
    <row r="49" spans="1:5" ht="33.75" customHeight="1">
      <c r="A49" s="15"/>
      <c r="B49" s="19"/>
      <c r="C49" s="17">
        <v>910</v>
      </c>
      <c r="D49" s="23" t="s">
        <v>19</v>
      </c>
      <c r="E49" s="21">
        <v>900</v>
      </c>
    </row>
    <row r="50" spans="1:5" ht="51">
      <c r="A50" s="15"/>
      <c r="B50" s="19">
        <v>75615</v>
      </c>
      <c r="C50" s="17"/>
      <c r="D50" s="80" t="s">
        <v>36</v>
      </c>
      <c r="E50" s="18">
        <f>SUM(E51:E56)</f>
        <v>1313600</v>
      </c>
    </row>
    <row r="51" spans="1:5" ht="15.75">
      <c r="A51" s="15"/>
      <c r="B51" s="19"/>
      <c r="C51" s="17">
        <v>310</v>
      </c>
      <c r="D51" s="25" t="s">
        <v>37</v>
      </c>
      <c r="E51" s="21">
        <v>1292000</v>
      </c>
    </row>
    <row r="52" spans="1:5" ht="19.5" customHeight="1">
      <c r="A52" s="15"/>
      <c r="B52" s="19"/>
      <c r="C52" s="17">
        <v>320</v>
      </c>
      <c r="D52" s="25" t="s">
        <v>38</v>
      </c>
      <c r="E52" s="21">
        <v>700</v>
      </c>
    </row>
    <row r="53" spans="1:5" ht="19.5" customHeight="1">
      <c r="A53" s="15"/>
      <c r="B53" s="19"/>
      <c r="C53" s="17">
        <v>330</v>
      </c>
      <c r="D53" s="25" t="s">
        <v>39</v>
      </c>
      <c r="E53" s="21">
        <v>11000</v>
      </c>
    </row>
    <row r="54" spans="1:5" ht="19.5" customHeight="1">
      <c r="A54" s="15"/>
      <c r="B54" s="19"/>
      <c r="C54" s="17">
        <v>340</v>
      </c>
      <c r="D54" s="25" t="s">
        <v>40</v>
      </c>
      <c r="E54" s="21">
        <v>3600</v>
      </c>
    </row>
    <row r="55" spans="1:5" ht="19.5" customHeight="1">
      <c r="A55" s="15"/>
      <c r="B55" s="19"/>
      <c r="C55" s="17">
        <v>500</v>
      </c>
      <c r="D55" s="20" t="s">
        <v>41</v>
      </c>
      <c r="E55" s="21">
        <v>5000</v>
      </c>
    </row>
    <row r="56" spans="1:5" ht="15.75">
      <c r="A56" s="15"/>
      <c r="B56" s="19"/>
      <c r="C56" s="17">
        <v>910</v>
      </c>
      <c r="D56" s="23" t="s">
        <v>19</v>
      </c>
      <c r="E56" s="21">
        <v>1300</v>
      </c>
    </row>
    <row r="57" spans="1:5" ht="51">
      <c r="A57" s="15"/>
      <c r="B57" s="19">
        <v>75616</v>
      </c>
      <c r="C57" s="17"/>
      <c r="D57" s="80" t="s">
        <v>42</v>
      </c>
      <c r="E57" s="18">
        <f>SUM(E58:E65)</f>
        <v>1189991</v>
      </c>
    </row>
    <row r="58" spans="1:5" ht="19.5" customHeight="1">
      <c r="A58" s="15"/>
      <c r="B58" s="19"/>
      <c r="C58" s="17">
        <v>310</v>
      </c>
      <c r="D58" s="25" t="s">
        <v>37</v>
      </c>
      <c r="E58" s="21">
        <v>401000</v>
      </c>
    </row>
    <row r="59" spans="1:5" ht="19.5" customHeight="1">
      <c r="A59" s="15"/>
      <c r="B59" s="19"/>
      <c r="C59" s="17">
        <v>320</v>
      </c>
      <c r="D59" s="25" t="s">
        <v>38</v>
      </c>
      <c r="E59" s="21">
        <v>580400</v>
      </c>
    </row>
    <row r="60" spans="1:5" ht="19.5" customHeight="1">
      <c r="A60" s="15"/>
      <c r="B60" s="19"/>
      <c r="C60" s="17">
        <v>330</v>
      </c>
      <c r="D60" s="25" t="s">
        <v>39</v>
      </c>
      <c r="E60" s="21">
        <v>8200</v>
      </c>
    </row>
    <row r="61" spans="1:5" ht="19.5" customHeight="1">
      <c r="A61" s="15"/>
      <c r="B61" s="19"/>
      <c r="C61" s="17">
        <v>340</v>
      </c>
      <c r="D61" s="25" t="s">
        <v>40</v>
      </c>
      <c r="E61" s="21">
        <v>42000</v>
      </c>
    </row>
    <row r="62" spans="1:5" ht="15.75">
      <c r="A62" s="15"/>
      <c r="B62" s="19"/>
      <c r="C62" s="17">
        <v>360</v>
      </c>
      <c r="D62" s="23" t="s">
        <v>43</v>
      </c>
      <c r="E62" s="21">
        <v>5000</v>
      </c>
    </row>
    <row r="63" spans="1:5" ht="19.5" customHeight="1">
      <c r="A63" s="15"/>
      <c r="B63" s="19"/>
      <c r="C63" s="17">
        <v>460</v>
      </c>
      <c r="D63" s="23" t="s">
        <v>44</v>
      </c>
      <c r="E63" s="21">
        <v>10000</v>
      </c>
    </row>
    <row r="64" spans="1:5" ht="15.75">
      <c r="A64" s="15"/>
      <c r="B64" s="19"/>
      <c r="C64" s="17">
        <v>500</v>
      </c>
      <c r="D64" s="20" t="s">
        <v>41</v>
      </c>
      <c r="E64" s="21">
        <v>129391</v>
      </c>
    </row>
    <row r="65" spans="1:5" ht="31.5" customHeight="1">
      <c r="A65" s="15"/>
      <c r="B65" s="19"/>
      <c r="C65" s="17">
        <v>910</v>
      </c>
      <c r="D65" s="23" t="s">
        <v>19</v>
      </c>
      <c r="E65" s="21">
        <v>14000</v>
      </c>
    </row>
    <row r="66" spans="1:5" ht="38.25">
      <c r="A66" s="15"/>
      <c r="B66" s="19">
        <v>75618</v>
      </c>
      <c r="C66" s="17"/>
      <c r="D66" s="80" t="s">
        <v>45</v>
      </c>
      <c r="E66" s="18">
        <f>SUM(E67:E68)</f>
        <v>73000</v>
      </c>
    </row>
    <row r="67" spans="1:5" ht="15.75">
      <c r="A67" s="15"/>
      <c r="B67" s="19"/>
      <c r="C67" s="17">
        <v>410</v>
      </c>
      <c r="D67" s="25" t="s">
        <v>46</v>
      </c>
      <c r="E67" s="21">
        <v>18000</v>
      </c>
    </row>
    <row r="68" spans="1:5" ht="31.5">
      <c r="A68" s="15"/>
      <c r="B68" s="19"/>
      <c r="C68" s="17">
        <v>480</v>
      </c>
      <c r="D68" s="25" t="s">
        <v>47</v>
      </c>
      <c r="E68" s="21">
        <v>55000</v>
      </c>
    </row>
    <row r="69" spans="1:5" ht="31.5">
      <c r="A69" s="15"/>
      <c r="B69" s="19">
        <v>75621</v>
      </c>
      <c r="C69" s="17"/>
      <c r="D69" s="20" t="s">
        <v>48</v>
      </c>
      <c r="E69" s="18">
        <v>1105839</v>
      </c>
    </row>
    <row r="70" spans="1:5" ht="19.5" customHeight="1">
      <c r="A70" s="15"/>
      <c r="B70" s="19"/>
      <c r="C70" s="17">
        <v>10</v>
      </c>
      <c r="D70" s="20" t="s">
        <v>49</v>
      </c>
      <c r="E70" s="21">
        <v>1105839</v>
      </c>
    </row>
    <row r="71" spans="1:5" ht="19.5" customHeight="1">
      <c r="A71" s="15">
        <v>758</v>
      </c>
      <c r="B71" s="19"/>
      <c r="C71" s="17"/>
      <c r="D71" s="78" t="s">
        <v>50</v>
      </c>
      <c r="E71" s="18">
        <f>E72+E74</f>
        <v>5795192</v>
      </c>
    </row>
    <row r="72" spans="1:5" ht="25.5">
      <c r="A72" s="15"/>
      <c r="B72" s="19">
        <v>75801</v>
      </c>
      <c r="C72" s="17"/>
      <c r="D72" s="78" t="s">
        <v>51</v>
      </c>
      <c r="E72" s="18">
        <v>4319659</v>
      </c>
    </row>
    <row r="73" spans="1:5" ht="19.5" customHeight="1">
      <c r="A73" s="15"/>
      <c r="B73" s="19"/>
      <c r="C73" s="17">
        <v>2920</v>
      </c>
      <c r="D73" s="20" t="s">
        <v>52</v>
      </c>
      <c r="E73" s="21">
        <v>4319659</v>
      </c>
    </row>
    <row r="74" spans="1:5" ht="25.5">
      <c r="A74" s="15"/>
      <c r="B74" s="19">
        <v>75807</v>
      </c>
      <c r="C74" s="17"/>
      <c r="D74" s="80" t="s">
        <v>53</v>
      </c>
      <c r="E74" s="18">
        <v>1475533</v>
      </c>
    </row>
    <row r="75" spans="1:5" ht="19.5" customHeight="1">
      <c r="A75" s="15"/>
      <c r="B75" s="19"/>
      <c r="C75" s="17">
        <v>2920</v>
      </c>
      <c r="D75" s="20" t="s">
        <v>52</v>
      </c>
      <c r="E75" s="21">
        <v>1475533</v>
      </c>
    </row>
    <row r="76" spans="1:5" ht="19.5" customHeight="1">
      <c r="A76" s="15">
        <v>801</v>
      </c>
      <c r="B76" s="19"/>
      <c r="C76" s="17"/>
      <c r="D76" s="80" t="s">
        <v>54</v>
      </c>
      <c r="E76" s="18">
        <f>E77+E81+E83+E85</f>
        <v>293201</v>
      </c>
    </row>
    <row r="77" spans="1:5" ht="19.5" customHeight="1">
      <c r="A77" s="15"/>
      <c r="B77" s="19">
        <v>80101</v>
      </c>
      <c r="C77" s="17"/>
      <c r="D77" s="44" t="s">
        <v>73</v>
      </c>
      <c r="E77" s="18">
        <f>SUM(E78:E80)</f>
        <v>100620</v>
      </c>
    </row>
    <row r="78" spans="1:5" ht="19.5" customHeight="1">
      <c r="A78" s="15"/>
      <c r="B78" s="19"/>
      <c r="C78" s="17">
        <v>970</v>
      </c>
      <c r="D78" s="50" t="s">
        <v>28</v>
      </c>
      <c r="E78" s="21">
        <v>620</v>
      </c>
    </row>
    <row r="79" spans="1:5" ht="48.75" customHeight="1">
      <c r="A79" s="15"/>
      <c r="B79" s="19"/>
      <c r="C79" s="45">
        <v>2710</v>
      </c>
      <c r="D79" s="51" t="s">
        <v>69</v>
      </c>
      <c r="E79" s="49">
        <v>70000</v>
      </c>
    </row>
    <row r="80" spans="1:5" ht="48.75" customHeight="1">
      <c r="A80" s="15"/>
      <c r="B80" s="19"/>
      <c r="C80" s="17">
        <v>6300</v>
      </c>
      <c r="D80" s="39" t="s">
        <v>68</v>
      </c>
      <c r="E80" s="21">
        <v>30000</v>
      </c>
    </row>
    <row r="81" spans="1:5" ht="19.5" customHeight="1">
      <c r="A81" s="15"/>
      <c r="B81" s="19">
        <v>80104</v>
      </c>
      <c r="C81" s="17"/>
      <c r="D81" s="80" t="s">
        <v>55</v>
      </c>
      <c r="E81" s="18">
        <f>E82</f>
        <v>20000</v>
      </c>
    </row>
    <row r="82" spans="1:5" ht="19.5" customHeight="1">
      <c r="A82" s="15"/>
      <c r="B82" s="19"/>
      <c r="C82" s="17">
        <v>830</v>
      </c>
      <c r="D82" s="20" t="s">
        <v>56</v>
      </c>
      <c r="E82" s="21">
        <v>20000</v>
      </c>
    </row>
    <row r="83" spans="1:5" ht="15.75">
      <c r="A83" s="15"/>
      <c r="B83" s="19">
        <v>80113</v>
      </c>
      <c r="C83" s="17"/>
      <c r="D83" s="78" t="s">
        <v>57</v>
      </c>
      <c r="E83" s="18">
        <v>1000</v>
      </c>
    </row>
    <row r="84" spans="1:5" ht="19.5" customHeight="1">
      <c r="A84" s="15"/>
      <c r="B84" s="19"/>
      <c r="C84" s="17">
        <v>830</v>
      </c>
      <c r="D84" s="20" t="s">
        <v>56</v>
      </c>
      <c r="E84" s="21">
        <v>1000</v>
      </c>
    </row>
    <row r="85" spans="1:5" ht="19.5" customHeight="1">
      <c r="A85" s="15"/>
      <c r="B85" s="19">
        <v>80148</v>
      </c>
      <c r="C85" s="17"/>
      <c r="D85" s="80" t="s">
        <v>58</v>
      </c>
      <c r="E85" s="18">
        <v>171581</v>
      </c>
    </row>
    <row r="86" spans="1:5" ht="19.5" customHeight="1">
      <c r="A86" s="15"/>
      <c r="B86" s="19"/>
      <c r="C86" s="17">
        <v>830</v>
      </c>
      <c r="D86" s="29" t="s">
        <v>56</v>
      </c>
      <c r="E86" s="21">
        <v>171581</v>
      </c>
    </row>
    <row r="87" spans="1:5" ht="19.5" customHeight="1">
      <c r="A87" s="15">
        <v>851</v>
      </c>
      <c r="B87" s="19"/>
      <c r="C87" s="45"/>
      <c r="D87" s="47" t="s">
        <v>74</v>
      </c>
      <c r="E87" s="46">
        <f>E88</f>
        <v>729</v>
      </c>
    </row>
    <row r="88" spans="1:5" ht="19.5" customHeight="1">
      <c r="A88" s="15"/>
      <c r="B88" s="19">
        <v>85154</v>
      </c>
      <c r="C88" s="45"/>
      <c r="D88" s="47" t="s">
        <v>75</v>
      </c>
      <c r="E88" s="46">
        <f>E89</f>
        <v>729</v>
      </c>
    </row>
    <row r="89" spans="1:5" ht="19.5" customHeight="1">
      <c r="A89" s="15"/>
      <c r="B89" s="19"/>
      <c r="C89" s="17">
        <v>970</v>
      </c>
      <c r="D89" s="48" t="s">
        <v>70</v>
      </c>
      <c r="E89" s="21">
        <v>729</v>
      </c>
    </row>
    <row r="90" spans="1:5" ht="19.5" customHeight="1">
      <c r="A90" s="15">
        <v>852</v>
      </c>
      <c r="B90" s="19"/>
      <c r="C90" s="17"/>
      <c r="D90" s="78" t="s">
        <v>59</v>
      </c>
      <c r="E90" s="18">
        <f>E91+E94+E96+E99+E101+E104</f>
        <v>1731400</v>
      </c>
    </row>
    <row r="91" spans="1:5" ht="38.25">
      <c r="A91" s="15"/>
      <c r="B91" s="19">
        <v>85212</v>
      </c>
      <c r="C91" s="17"/>
      <c r="D91" s="78" t="s">
        <v>60</v>
      </c>
      <c r="E91" s="18">
        <f>SUM(E92:E93)</f>
        <v>1511000</v>
      </c>
    </row>
    <row r="92" spans="1:5" ht="19.5" customHeight="1">
      <c r="A92" s="15"/>
      <c r="B92" s="19"/>
      <c r="C92" s="17">
        <v>690</v>
      </c>
      <c r="D92" s="23" t="s">
        <v>61</v>
      </c>
      <c r="E92" s="21">
        <v>1000</v>
      </c>
    </row>
    <row r="93" spans="1:5" ht="47.25">
      <c r="A93" s="15"/>
      <c r="B93" s="19"/>
      <c r="C93" s="17">
        <v>2010</v>
      </c>
      <c r="D93" s="20" t="s">
        <v>24</v>
      </c>
      <c r="E93" s="21">
        <v>1510000</v>
      </c>
    </row>
    <row r="94" spans="1:5" ht="51">
      <c r="A94" s="15"/>
      <c r="B94" s="19">
        <v>85213</v>
      </c>
      <c r="C94" s="17"/>
      <c r="D94" s="80" t="s">
        <v>62</v>
      </c>
      <c r="E94" s="18">
        <f>SUM(E95)</f>
        <v>4800</v>
      </c>
    </row>
    <row r="95" spans="1:5" ht="47.25">
      <c r="A95" s="15"/>
      <c r="B95" s="19"/>
      <c r="C95" s="17">
        <v>2010</v>
      </c>
      <c r="D95" s="20" t="s">
        <v>24</v>
      </c>
      <c r="E95" s="21">
        <v>4800</v>
      </c>
    </row>
    <row r="96" spans="1:5" ht="25.5">
      <c r="A96" s="15"/>
      <c r="B96" s="19">
        <v>85214</v>
      </c>
      <c r="C96" s="17"/>
      <c r="D96" s="80" t="s">
        <v>63</v>
      </c>
      <c r="E96" s="18">
        <f>SUM(E97:E98)</f>
        <v>62000</v>
      </c>
    </row>
    <row r="97" spans="1:5" ht="47.25">
      <c r="A97" s="15"/>
      <c r="B97" s="19"/>
      <c r="C97" s="17">
        <v>2010</v>
      </c>
      <c r="D97" s="20" t="s">
        <v>24</v>
      </c>
      <c r="E97" s="21">
        <v>44000</v>
      </c>
    </row>
    <row r="98" spans="1:5" ht="31.5">
      <c r="A98" s="15"/>
      <c r="B98" s="19"/>
      <c r="C98" s="17">
        <v>2030</v>
      </c>
      <c r="D98" s="20" t="s">
        <v>64</v>
      </c>
      <c r="E98" s="21">
        <v>18000</v>
      </c>
    </row>
    <row r="99" spans="1:5" ht="15.75">
      <c r="A99" s="15"/>
      <c r="B99" s="19">
        <v>85219</v>
      </c>
      <c r="C99" s="17"/>
      <c r="D99" s="80" t="s">
        <v>65</v>
      </c>
      <c r="E99" s="18">
        <f>E100</f>
        <v>81100</v>
      </c>
    </row>
    <row r="100" spans="1:5" ht="30" customHeight="1">
      <c r="A100" s="15"/>
      <c r="B100" s="19"/>
      <c r="C100" s="17">
        <v>2030</v>
      </c>
      <c r="D100" s="20" t="s">
        <v>64</v>
      </c>
      <c r="E100" s="21">
        <v>81100</v>
      </c>
    </row>
    <row r="101" spans="1:5" ht="33.75" customHeight="1">
      <c r="A101" s="15"/>
      <c r="B101" s="19">
        <v>85228</v>
      </c>
      <c r="C101" s="17"/>
      <c r="D101" s="80" t="s">
        <v>66</v>
      </c>
      <c r="E101" s="18">
        <f>SUM(E102:E103)</f>
        <v>9600</v>
      </c>
    </row>
    <row r="102" spans="1:5" ht="15.75">
      <c r="A102" s="15"/>
      <c r="B102" s="19"/>
      <c r="C102" s="17">
        <v>830</v>
      </c>
      <c r="D102" s="20" t="s">
        <v>56</v>
      </c>
      <c r="E102" s="21">
        <v>1000</v>
      </c>
    </row>
    <row r="103" spans="1:5" ht="47.25">
      <c r="A103" s="15"/>
      <c r="B103" s="19"/>
      <c r="C103" s="17">
        <v>2010</v>
      </c>
      <c r="D103" s="20" t="s">
        <v>24</v>
      </c>
      <c r="E103" s="21">
        <v>8600</v>
      </c>
    </row>
    <row r="104" spans="1:5" ht="19.5" customHeight="1">
      <c r="A104" s="15"/>
      <c r="B104" s="19">
        <v>85295</v>
      </c>
      <c r="C104" s="17"/>
      <c r="D104" s="80" t="s">
        <v>12</v>
      </c>
      <c r="E104" s="26">
        <f>E105</f>
        <v>62900</v>
      </c>
    </row>
    <row r="105" spans="1:5" ht="25.5">
      <c r="A105" s="13"/>
      <c r="B105" s="27"/>
      <c r="C105" s="28">
        <v>2030</v>
      </c>
      <c r="D105" s="81" t="s">
        <v>64</v>
      </c>
      <c r="E105" s="30">
        <v>62900</v>
      </c>
    </row>
    <row r="106" spans="1:5" ht="27" customHeight="1">
      <c r="A106" s="70">
        <v>854</v>
      </c>
      <c r="B106" s="71"/>
      <c r="C106" s="72"/>
      <c r="D106" s="82" t="s">
        <v>78</v>
      </c>
      <c r="E106" s="75">
        <v>20009</v>
      </c>
    </row>
    <row r="107" spans="1:5" ht="27.75" customHeight="1">
      <c r="A107" s="70"/>
      <c r="B107" s="71">
        <v>85415</v>
      </c>
      <c r="C107" s="72"/>
      <c r="D107" s="82" t="s">
        <v>79</v>
      </c>
      <c r="E107" s="75">
        <v>20009</v>
      </c>
    </row>
    <row r="108" spans="1:5" ht="31.5">
      <c r="A108" s="70"/>
      <c r="B108" s="71"/>
      <c r="C108" s="72">
        <v>2030</v>
      </c>
      <c r="D108" s="74" t="s">
        <v>64</v>
      </c>
      <c r="E108" s="73">
        <f>E107</f>
        <v>20009</v>
      </c>
    </row>
    <row r="109" spans="1:5" ht="19.5" customHeight="1" thickBot="1">
      <c r="A109" s="67"/>
      <c r="B109" s="67"/>
      <c r="C109" s="67"/>
      <c r="D109" s="68" t="s">
        <v>67</v>
      </c>
      <c r="E109" s="69">
        <f>E9+E15+E18+E21+E28+E31+E40+E43+E46+E71+E76+E87+E90+E106</f>
        <v>12867182</v>
      </c>
    </row>
    <row r="110" ht="15.75">
      <c r="E110" s="31"/>
    </row>
    <row r="111" spans="4:5" ht="19.5" customHeight="1">
      <c r="D111" s="52" t="s">
        <v>76</v>
      </c>
      <c r="E111" s="31"/>
    </row>
    <row r="112" spans="4:5" ht="15.75">
      <c r="D112" s="52" t="s">
        <v>77</v>
      </c>
      <c r="E112" s="31"/>
    </row>
    <row r="113" ht="15.75">
      <c r="E113" s="31"/>
    </row>
    <row r="114" ht="15.75">
      <c r="E114" s="31"/>
    </row>
    <row r="115" ht="15.75">
      <c r="E115" s="31"/>
    </row>
    <row r="116" ht="15.75">
      <c r="E116" s="31"/>
    </row>
    <row r="117" ht="15.75">
      <c r="E117" s="31"/>
    </row>
    <row r="118" ht="15.75">
      <c r="E118" s="31"/>
    </row>
    <row r="119" ht="15.75">
      <c r="E119" s="31"/>
    </row>
    <row r="120" ht="15.75">
      <c r="E120" s="31"/>
    </row>
    <row r="121" ht="15.75">
      <c r="E121" s="31"/>
    </row>
    <row r="122" ht="15.75">
      <c r="E122" s="31"/>
    </row>
    <row r="123" ht="15.75">
      <c r="E123" s="31"/>
    </row>
    <row r="124" ht="15.75">
      <c r="E124" s="31"/>
    </row>
    <row r="125" ht="15.75">
      <c r="E125" s="31"/>
    </row>
    <row r="126" ht="15.75">
      <c r="E126" s="31"/>
    </row>
    <row r="127" ht="15.75">
      <c r="E127" s="31"/>
    </row>
    <row r="128" ht="15.75">
      <c r="E128" s="31"/>
    </row>
    <row r="129" ht="15.75">
      <c r="E129" s="31"/>
    </row>
    <row r="130" ht="15.75">
      <c r="E130" s="31"/>
    </row>
    <row r="131" ht="15.75">
      <c r="E131" s="31"/>
    </row>
    <row r="132" ht="15.75">
      <c r="E132" s="31"/>
    </row>
    <row r="133" ht="15.75">
      <c r="E133" s="31"/>
    </row>
    <row r="134" ht="15.75">
      <c r="E134" s="31"/>
    </row>
    <row r="135" ht="15.75">
      <c r="E135" s="31"/>
    </row>
    <row r="136" ht="15.75">
      <c r="E136" s="31"/>
    </row>
    <row r="137" ht="15.75">
      <c r="E137" s="31"/>
    </row>
    <row r="138" ht="15.75">
      <c r="E138" s="31"/>
    </row>
    <row r="139" ht="15.75">
      <c r="E139" s="31"/>
    </row>
    <row r="140" ht="15.75">
      <c r="E140" s="31"/>
    </row>
    <row r="141" ht="15.75">
      <c r="E141" s="31"/>
    </row>
    <row r="142" ht="15.75">
      <c r="E142" s="31"/>
    </row>
    <row r="143" ht="15.75">
      <c r="E143" s="31"/>
    </row>
    <row r="144" ht="15.75">
      <c r="E144" s="31"/>
    </row>
    <row r="145" ht="15.75">
      <c r="E145" s="31"/>
    </row>
    <row r="146" ht="15.75">
      <c r="E146" s="31"/>
    </row>
    <row r="147" ht="15.75">
      <c r="E147" s="31"/>
    </row>
    <row r="148" ht="15.75">
      <c r="E148" s="31"/>
    </row>
    <row r="149" ht="15.75">
      <c r="E149" s="31"/>
    </row>
    <row r="150" ht="15.75">
      <c r="E150" s="31"/>
    </row>
    <row r="151" ht="15.75">
      <c r="E151" s="31"/>
    </row>
    <row r="152" ht="15.75">
      <c r="E152" s="31"/>
    </row>
    <row r="153" ht="15.75">
      <c r="E153" s="31"/>
    </row>
    <row r="154" ht="15.75">
      <c r="E154" s="31"/>
    </row>
    <row r="155" ht="15.75">
      <c r="E155" s="31"/>
    </row>
    <row r="156" ht="15.75">
      <c r="E156" s="31"/>
    </row>
    <row r="157" ht="15.75">
      <c r="E157" s="31"/>
    </row>
    <row r="158" ht="15.75">
      <c r="E158" s="31"/>
    </row>
    <row r="159" ht="15.75">
      <c r="E159" s="31"/>
    </row>
    <row r="160" ht="15.75">
      <c r="E160" s="31"/>
    </row>
    <row r="161" ht="15.75">
      <c r="E161" s="31"/>
    </row>
    <row r="162" ht="15.75">
      <c r="E162" s="31"/>
    </row>
    <row r="163" ht="15.75">
      <c r="E163" s="31"/>
    </row>
    <row r="164" ht="15.75">
      <c r="E164" s="31"/>
    </row>
    <row r="165" ht="15.75">
      <c r="E165" s="31"/>
    </row>
    <row r="166" ht="15.75">
      <c r="E166" s="31"/>
    </row>
    <row r="167" ht="15.75">
      <c r="E167" s="31"/>
    </row>
    <row r="168" ht="15.75">
      <c r="E168" s="31"/>
    </row>
    <row r="169" ht="15.75">
      <c r="E169" s="31"/>
    </row>
    <row r="170" ht="15.75">
      <c r="E170" s="31"/>
    </row>
    <row r="171" ht="15.75">
      <c r="E171" s="31"/>
    </row>
    <row r="172" ht="15.75">
      <c r="E172" s="31"/>
    </row>
    <row r="173" ht="15.75">
      <c r="E173" s="31"/>
    </row>
    <row r="174" ht="15.75">
      <c r="E174" s="31"/>
    </row>
    <row r="175" ht="15.75">
      <c r="E175" s="31"/>
    </row>
    <row r="176" ht="15.75">
      <c r="E176" s="31"/>
    </row>
    <row r="177" ht="15.75">
      <c r="E177" s="31"/>
    </row>
    <row r="178" ht="15.75">
      <c r="E178" s="31"/>
    </row>
    <row r="179" ht="15.75">
      <c r="E179" s="31"/>
    </row>
    <row r="180" ht="15.75">
      <c r="E180" s="31"/>
    </row>
    <row r="181" ht="15.75">
      <c r="E181" s="31"/>
    </row>
    <row r="182" ht="15.75">
      <c r="E182" s="31"/>
    </row>
    <row r="183" ht="15.75">
      <c r="E183" s="31"/>
    </row>
    <row r="184" ht="15.75">
      <c r="E184" s="31"/>
    </row>
    <row r="185" ht="15.75">
      <c r="E185" s="31"/>
    </row>
    <row r="186" ht="15.75">
      <c r="E186" s="31"/>
    </row>
    <row r="187" ht="15.75">
      <c r="E187" s="31"/>
    </row>
    <row r="188" ht="15.75">
      <c r="E188" s="31"/>
    </row>
    <row r="189" ht="15.75">
      <c r="E189" s="31"/>
    </row>
    <row r="190" ht="15.75">
      <c r="E190" s="31"/>
    </row>
    <row r="191" ht="15.75">
      <c r="E191" s="31"/>
    </row>
    <row r="192" ht="15.75">
      <c r="E192" s="31"/>
    </row>
    <row r="193" ht="15.75">
      <c r="E193" s="31"/>
    </row>
    <row r="194" ht="15.75">
      <c r="E194" s="31"/>
    </row>
    <row r="195" ht="15.75">
      <c r="E195" s="31"/>
    </row>
    <row r="196" ht="15.75">
      <c r="E196" s="31"/>
    </row>
    <row r="197" ht="15.75">
      <c r="E197" s="31"/>
    </row>
    <row r="198" ht="15.75">
      <c r="E198" s="31"/>
    </row>
    <row r="199" ht="15.75">
      <c r="E199" s="31"/>
    </row>
    <row r="200" ht="15.75">
      <c r="E200" s="31"/>
    </row>
    <row r="201" ht="15.75">
      <c r="E201" s="31"/>
    </row>
    <row r="202" ht="15.75">
      <c r="E202" s="31"/>
    </row>
    <row r="203" ht="15.75">
      <c r="E203" s="31"/>
    </row>
    <row r="204" ht="15.75">
      <c r="E204" s="31"/>
    </row>
    <row r="205" ht="15.75">
      <c r="E205" s="31"/>
    </row>
    <row r="206" ht="15.75">
      <c r="E206" s="31"/>
    </row>
    <row r="207" ht="15.75">
      <c r="E207" s="31"/>
    </row>
    <row r="208" ht="15.75">
      <c r="E208" s="31"/>
    </row>
    <row r="209" ht="15.75">
      <c r="E209" s="31"/>
    </row>
    <row r="210" ht="15.75">
      <c r="E210" s="31"/>
    </row>
    <row r="211" ht="15.75">
      <c r="E211" s="31"/>
    </row>
    <row r="212" ht="15.75">
      <c r="E212" s="31"/>
    </row>
    <row r="213" ht="15.75">
      <c r="E213" s="31"/>
    </row>
    <row r="214" ht="15.75">
      <c r="E214" s="31"/>
    </row>
    <row r="215" ht="15.75">
      <c r="E215" s="31"/>
    </row>
    <row r="216" ht="15.75">
      <c r="E216" s="31"/>
    </row>
    <row r="217" ht="15.75">
      <c r="E217" s="31"/>
    </row>
    <row r="218" ht="15.75">
      <c r="E218" s="31"/>
    </row>
    <row r="219" ht="15.75">
      <c r="E219" s="31"/>
    </row>
    <row r="220" ht="15.75">
      <c r="E220" s="31"/>
    </row>
    <row r="221" ht="15.75">
      <c r="E221" s="31"/>
    </row>
    <row r="222" ht="15.75">
      <c r="E222" s="31"/>
    </row>
    <row r="223" ht="15.75">
      <c r="E223" s="31"/>
    </row>
    <row r="224" ht="15.75">
      <c r="E224" s="31"/>
    </row>
    <row r="225" ht="15.75">
      <c r="E225" s="31"/>
    </row>
    <row r="226" ht="15.75">
      <c r="E226" s="31"/>
    </row>
    <row r="227" ht="15.75">
      <c r="E227" s="31"/>
    </row>
    <row r="228" ht="15.75">
      <c r="E228" s="31"/>
    </row>
    <row r="229" ht="15.75">
      <c r="E229" s="31"/>
    </row>
    <row r="230" ht="15.75">
      <c r="E230" s="31"/>
    </row>
    <row r="231" ht="15.75">
      <c r="E231" s="31"/>
    </row>
    <row r="232" ht="15.75">
      <c r="E232" s="31"/>
    </row>
    <row r="233" ht="15.75">
      <c r="E233" s="31"/>
    </row>
    <row r="234" ht="15.75">
      <c r="E234" s="31"/>
    </row>
    <row r="235" ht="15.75">
      <c r="E235" s="31"/>
    </row>
    <row r="236" ht="15.75">
      <c r="E236" s="31"/>
    </row>
    <row r="237" ht="15.75">
      <c r="E237" s="31"/>
    </row>
  </sheetData>
  <sheetProtection/>
  <mergeCells count="7">
    <mergeCell ref="A109:C109"/>
    <mergeCell ref="A1:E2"/>
    <mergeCell ref="A5:A6"/>
    <mergeCell ref="B5:B6"/>
    <mergeCell ref="C5:C6"/>
    <mergeCell ref="D5:D6"/>
    <mergeCell ref="E6:E7"/>
  </mergeCells>
  <printOptions horizontalCentered="1"/>
  <pageMargins left="0.5513888888888889" right="0.5513888888888889" top="1.18125" bottom="0.5902777777777778" header="0.27569444444444446" footer="0.5118055555555556"/>
  <pageSetup horizontalDpi="300" verticalDpi="300" orientation="portrait" paperSize="9" scale="95" r:id="rId1"/>
  <headerFooter alignWithMargins="0">
    <oddHeader>&amp;RZAŁĄCZNIK NR 1 DO ZARZĄDZENIA WÓJTA GMINY ZAŁUSKI NR 0151/24/2008 Z DNIA 13.06.2008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EdytaS</cp:lastModifiedBy>
  <cp:lastPrinted>2008-05-08T07:40:44Z</cp:lastPrinted>
  <dcterms:created xsi:type="dcterms:W3CDTF">1998-12-09T13:02:10Z</dcterms:created>
  <dcterms:modified xsi:type="dcterms:W3CDTF">2008-06-15T18:30:54Z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