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47" activeTab="0"/>
  </bookViews>
  <sheets>
    <sheet name="INWEST.JEDNOROCZNE-3" sheetId="1" r:id="rId1"/>
    <sheet name="alkoh-8" sheetId="2" r:id="rId2"/>
    <sheet name="narkom-9" sheetId="3" r:id="rId3"/>
    <sheet name="dot.podmiotowe-10" sheetId="4" r:id="rId4"/>
    <sheet name="umowy-poroz-7" sheetId="5" r:id="rId5"/>
    <sheet name="Gosp.odpadami" sheetId="6" r:id="rId6"/>
  </sheets>
  <externalReferences>
    <externalReference r:id="rId9"/>
  </externalReferences>
  <definedNames>
    <definedName name="OLE_LINK1" localSheetId="0">'INWEST.JEDNOROCZNE-3'!$A$2</definedName>
  </definedNames>
  <calcPr fullCalcOnLoad="1"/>
</workbook>
</file>

<file path=xl/sharedStrings.xml><?xml version="1.0" encoding="utf-8"?>
<sst xmlns="http://schemas.openxmlformats.org/spreadsheetml/2006/main" count="177" uniqueCount="116">
  <si>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</si>
  <si>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</si>
  <si>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</si>
  <si>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</si>
  <si>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</si>
  <si>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</si>
  <si>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</si>
  <si>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</si>
  <si>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</si>
  <si>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</si>
  <si>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</si>
  <si>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</si>
  <si>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</si>
  <si>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</si>
  <si>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</si>
  <si>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</si>
  <si>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2.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</si>
  <si>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</si>
  <si>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</si>
  <si>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</si>
  <si>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</si>
  <si>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</si>
  <si>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</si>
  <si>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</si>
  <si>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Przewodniczący Rady Gminy Załuski</t>
  </si>
  <si>
    <t>Przewodniczący Rady Gminy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</si>
  <si>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</si>
  <si>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</si>
  <si>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</si>
  <si>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</si>
  <si>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</si>
  <si>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</si>
  <si>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</si>
  <si>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</si>
  <si>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</si>
  <si>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</si>
  <si>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</si>
  <si>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</si>
  <si>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</si>
  <si>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</si>
  <si>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</si>
  <si>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</si>
  <si>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</si>
  <si>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</si>
  <si>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</si>
  <si>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Wydatki na realizację zadań określonych w gminnym programie przeciwdziałania narkomanii</t>
  </si>
  <si>
    <t>ZWALCZANIE NARKOMANII</t>
  </si>
  <si>
    <t>§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</si>
  <si>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</si>
  <si>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</si>
  <si>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</si>
  <si>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</si>
  <si>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</si>
  <si>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</si>
  <si>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</si>
  <si>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</si>
  <si>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</si>
  <si>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</si>
  <si>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</si>
  <si>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</si>
  <si>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URZĄD GMINY</t>
  </si>
  <si>
    <t xml:space="preserve">OŚWIATA I WYCHOWANIE </t>
  </si>
  <si>
    <t>Dotacja podmiotowa z budżetu dla niepublicznej jednostki systemu oświaty</t>
  </si>
  <si>
    <t>PRZEDSZKOLA</t>
  </si>
  <si>
    <t>Paragraf</t>
  </si>
  <si>
    <t>Dotacja celowa na pomoc finansową udzielaną między jednostkami samorządu terytorialnego na dofinansowanie własnych zadań inwestycyjnych i zakupów inwestycyjnych</t>
  </si>
  <si>
    <t>RAZEM</t>
  </si>
  <si>
    <t>Adam Gorzkowski</t>
  </si>
  <si>
    <t>SZKOŁY PODSTAWOWE</t>
  </si>
  <si>
    <t>Dotacje podmiotowe w 2014 r.</t>
  </si>
  <si>
    <t>SZPITALE OGÓLNE</t>
  </si>
  <si>
    <t>Zakup materiałów i wyposażenia</t>
  </si>
  <si>
    <t>Zakup energii</t>
  </si>
  <si>
    <t>Koszty postępowania sądowego i prokuratorskiego</t>
  </si>
  <si>
    <t>Wydatki budżetu gminy na zadania inwestycyjne na 2014 rok nieobjęte Wieloletnią Prognozą Finansową</t>
  </si>
  <si>
    <t>Rok 2014 (8+9+10+11)</t>
  </si>
  <si>
    <t>Zakup komputerów na potrzeby Urzędu Gminy</t>
  </si>
  <si>
    <t xml:space="preserve">Dochody i wydatki związane z utrzymaniem czystości i porządku w gminach  </t>
  </si>
  <si>
    <t>Wpływy z innych lokalnych opłat pobieranych przez jednostki samorządu terytorialnego na podstawie odrębnych ustaw</t>
  </si>
  <si>
    <t>ADMINISTRACJA PUBLICZNA</t>
  </si>
  <si>
    <t>URZĘDY GMIN</t>
  </si>
  <si>
    <t>Wynagrodzenia osobowe pracowników</t>
  </si>
  <si>
    <t>Dodatkowe wynagrodzenia roczne</t>
  </si>
  <si>
    <t>Składki na ubezpieczenia społeczne</t>
  </si>
  <si>
    <t>Odpisy na zakładowy fundusz świadczeń socjalnych</t>
  </si>
  <si>
    <t>Szkolenia pracowników</t>
  </si>
  <si>
    <t>GOSPODARKA KOMUNALNA I OCHRONA ŚRODOWISKA</t>
  </si>
  <si>
    <t>GOSPODARKA ODPADAMI</t>
  </si>
  <si>
    <t>Opłaty z tytułu zakupu usług telekomunikacyjnych świadczonych w stacjonarnej publicznej sieci telefonicznej</t>
  </si>
  <si>
    <t>Zakup pomocy naukowych, dydaktycznych i książek</t>
  </si>
  <si>
    <t>Wpływy z innych lokalnych opłat stanowiących dochody  jednostek samorządu terytorialnego na podstawie ustaw</t>
  </si>
  <si>
    <t>Modernizacja wraz z budową kotłowni gazowej budynku w Załuskach oraz budowa placów zabaw w miejscowości Szczytno, Kamienica, Stróżewo</t>
  </si>
  <si>
    <t>Załącznik nr 11 do Uchwały Rady Gminy Nr 201/XXXI/2013 z dnia 30 grudnia 2013 roku</t>
  </si>
  <si>
    <t>TRANSPORT I ŁĄCZNOŚĆ</t>
  </si>
  <si>
    <t>DROGI PUBLICZNE POWIATOWE</t>
  </si>
  <si>
    <t xml:space="preserve">Umowa z Powiatem Płońskim na inwestycję pn. ,, Przebudowa drogi powiatowej nr 3070W Kamienica-Olszyny-Przyborowice’’  </t>
  </si>
  <si>
    <t xml:space="preserve">Umowa z Powiatem Płońskim na zakup sprzętu i aparatury medycznej dla Szpitala Płońskiego </t>
  </si>
  <si>
    <t>Porozumienie z Gminą Miastem Płońsk na pokrywanie kosztów utrzymywania dzieci z terenu gminy w miejskich oddziałach ,,0''</t>
  </si>
  <si>
    <t>Dochody i wydatki związane z realizacją zadań realizowanych w drodze umów lub porozumień między jednostkami samorządu terytorialnego</t>
  </si>
  <si>
    <t>6050   6057  6059</t>
  </si>
  <si>
    <t>3.</t>
  </si>
  <si>
    <t>4.</t>
  </si>
  <si>
    <t>5.</t>
  </si>
  <si>
    <t>6.</t>
  </si>
  <si>
    <t>7.</t>
  </si>
  <si>
    <t>Zakup motopompy dla Ochotniczych Straży Pożarnych</t>
  </si>
  <si>
    <t>Zakup samochodu strażackiego</t>
  </si>
  <si>
    <t>Termomodernizacja budynku Szkoły Podstawowej w Stróżewie wraz z przebudową kotłowni oraz przebudową instalacji kanalizacyjnej</t>
  </si>
  <si>
    <t>Zakup nagrzewnicy wodnej dla ZSO Szczytno</t>
  </si>
  <si>
    <t>Zakup zmywarki do stołówki w ZSO Szczytno</t>
  </si>
  <si>
    <t>ZSO SZCZYTNO</t>
  </si>
  <si>
    <t>Załącznik nr 10 do Uchwały Rady Gminy Nr 219/XXXIII/2014 z dnia 3 marca 2014 roku</t>
  </si>
  <si>
    <t xml:space="preserve">                                             Załącznik nr 5  do Uchwały Rady Gminy Nr 219/XXXIII/2014 z dnia 3 marca 2014 roku</t>
  </si>
  <si>
    <t>Załącznik nr 9 do Uchwały Rady Gminy Nr 219/XXXIII/2014 z dnia 3 marca 2014 roku</t>
  </si>
  <si>
    <t>Załącznik nr 8 do Uchwały Rady Gminy Nr 219/XXXIII/2014 z dnia 3 marca 2014 roku</t>
  </si>
  <si>
    <t>Załącznik nr 4 do Uchwały Rady Gminy Nr 219/XXXIII/2014 z dnia 3 marca 2014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</si>
</sst>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14"/>
      <color rgb="FF000000"/>
      <name val="Times New Roman"/>
      <family val="1"/>
    </font>
    <font>
      <b/>
      <sz val="10"/>
      <color rgb="FFFF0000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2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2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" fontId="22" fillId="0" borderId="2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2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32" fillId="0" borderId="28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22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" fontId="22" fillId="0" borderId="3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22" fillId="0" borderId="3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3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4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164" fontId="3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/>
    </xf>
    <xf numFmtId="49" fontId="33" fillId="24" borderId="2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28" xfId="0" applyNumberFormat="1" applyFont="1" applyBorder="1" applyAlignment="1">
      <alignment vertical="center"/>
    </xf>
    <xf numFmtId="49" fontId="34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28" xfId="0" applyFont="1" applyFill="1" applyBorder="1" applyAlignment="1">
      <alignment horizontal="justify"/>
    </xf>
    <xf numFmtId="0" fontId="30" fillId="0" borderId="33" xfId="0" applyFont="1" applyBorder="1" applyAlignment="1">
      <alignment horizontal="center" vertical="center"/>
    </xf>
    <xf numFmtId="167" fontId="30" fillId="0" borderId="33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vertical="center"/>
    </xf>
    <xf numFmtId="0" fontId="29" fillId="0" borderId="33" xfId="0" applyFont="1" applyBorder="1" applyAlignment="1">
      <alignment/>
    </xf>
    <xf numFmtId="0" fontId="22" fillId="20" borderId="23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vertical="center" wrapText="1"/>
    </xf>
    <xf numFmtId="4" fontId="22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vertical="top" wrapText="1"/>
    </xf>
    <xf numFmtId="4" fontId="0" fillId="0" borderId="28" xfId="0" applyNumberFormat="1" applyFont="1" applyBorder="1" applyAlignment="1">
      <alignment horizontal="center" vertical="center"/>
    </xf>
    <xf numFmtId="0" fontId="30" fillId="26" borderId="28" xfId="0" applyFont="1" applyFill="1" applyBorder="1" applyAlignment="1">
      <alignment vertical="top" wrapText="1"/>
    </xf>
    <xf numFmtId="0" fontId="1" fillId="26" borderId="28" xfId="0" applyFont="1" applyFill="1" applyBorder="1" applyAlignment="1">
      <alignment vertical="top" wrapText="1"/>
    </xf>
    <xf numFmtId="0" fontId="29" fillId="26" borderId="28" xfId="0" applyFont="1" applyFill="1" applyBorder="1" applyAlignment="1">
      <alignment vertical="top" wrapText="1"/>
    </xf>
    <xf numFmtId="4" fontId="1" fillId="26" borderId="28" xfId="0" applyNumberFormat="1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 wrapText="1"/>
    </xf>
    <xf numFmtId="4" fontId="32" fillId="0" borderId="28" xfId="0" applyNumberFormat="1" applyFont="1" applyFill="1" applyBorder="1" applyAlignment="1">
      <alignment vertical="center"/>
    </xf>
    <xf numFmtId="4" fontId="32" fillId="0" borderId="28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4" fontId="22" fillId="26" borderId="34" xfId="0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8" xfId="0" applyFont="1" applyBorder="1" applyAlignment="1">
      <alignment wrapText="1"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165" fontId="29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" fontId="30" fillId="0" borderId="28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Fill="1" applyBorder="1" applyAlignment="1">
      <alignment horizontal="justify"/>
    </xf>
    <xf numFmtId="0" fontId="30" fillId="0" borderId="28" xfId="0" applyFont="1" applyBorder="1" applyAlignment="1">
      <alignment horizontal="left" vertical="center"/>
    </xf>
    <xf numFmtId="4" fontId="29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justify"/>
    </xf>
    <xf numFmtId="4" fontId="30" fillId="0" borderId="28" xfId="0" applyNumberFormat="1" applyFont="1" applyBorder="1" applyAlignment="1">
      <alignment vertical="center"/>
    </xf>
    <xf numFmtId="4" fontId="29" fillId="0" borderId="28" xfId="0" applyNumberFormat="1" applyFont="1" applyBorder="1" applyAlignment="1">
      <alignment vertical="center"/>
    </xf>
    <xf numFmtId="4" fontId="30" fillId="0" borderId="3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1" fontId="32" fillId="0" borderId="28" xfId="0" applyNumberFormat="1" applyFont="1" applyFill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20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/>
    </xf>
    <xf numFmtId="0" fontId="30" fillId="27" borderId="28" xfId="0" applyFont="1" applyFill="1" applyBorder="1" applyAlignment="1">
      <alignment horizontal="center" vertical="center"/>
    </xf>
    <xf numFmtId="0" fontId="30" fillId="2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36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AppData\Local\Microsoft\Windows\Temporary%20Internet%20Files\Content.Outlook\ATGHVU4K\wyd.-za&#322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1"/>
    </sheetNames>
    <sheetDataSet>
      <sheetData sheetId="0">
        <row r="226">
          <cell r="E226" t="str">
            <v>Wpłaty gmin i powiatów na rzecz innych jednostek samorządu terytorialnego oraz związków gmin lub związków powiatów na dofinansowanie zadań bieżących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8" width="12.125" style="1" customWidth="1"/>
    <col min="9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126" t="s">
        <v>115</v>
      </c>
      <c r="H1" s="126"/>
      <c r="I1" s="126"/>
      <c r="J1" s="126"/>
      <c r="K1" s="126"/>
      <c r="L1" s="126"/>
    </row>
    <row r="2" spans="1:12" ht="18" customHeight="1">
      <c r="A2" s="42" t="s">
        <v>74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0</v>
      </c>
    </row>
    <row r="4" spans="1:12" s="5" customFormat="1" ht="19.5" customHeight="1">
      <c r="A4" s="127" t="s">
        <v>1</v>
      </c>
      <c r="B4" s="127" t="s">
        <v>2</v>
      </c>
      <c r="C4" s="127" t="s">
        <v>3</v>
      </c>
      <c r="D4" s="127" t="s">
        <v>4</v>
      </c>
      <c r="E4" s="125" t="s">
        <v>5</v>
      </c>
      <c r="F4" s="125" t="s">
        <v>6</v>
      </c>
      <c r="G4" s="125" t="s">
        <v>7</v>
      </c>
      <c r="H4" s="125"/>
      <c r="I4" s="125"/>
      <c r="J4" s="125"/>
      <c r="K4" s="125"/>
      <c r="L4" s="125" t="s">
        <v>8</v>
      </c>
    </row>
    <row r="5" spans="1:12" s="5" customFormat="1" ht="19.5" customHeight="1">
      <c r="A5" s="127"/>
      <c r="B5" s="127"/>
      <c r="C5" s="127"/>
      <c r="D5" s="127"/>
      <c r="E5" s="125"/>
      <c r="F5" s="125"/>
      <c r="G5" s="125" t="s">
        <v>75</v>
      </c>
      <c r="H5" s="125" t="s">
        <v>9</v>
      </c>
      <c r="I5" s="125"/>
      <c r="J5" s="125"/>
      <c r="K5" s="125"/>
      <c r="L5" s="125"/>
    </row>
    <row r="6" spans="1:12" s="5" customFormat="1" ht="29.25" customHeight="1">
      <c r="A6" s="127"/>
      <c r="B6" s="127"/>
      <c r="C6" s="127"/>
      <c r="D6" s="127"/>
      <c r="E6" s="125"/>
      <c r="F6" s="125"/>
      <c r="G6" s="125"/>
      <c r="H6" s="125" t="s">
        <v>10</v>
      </c>
      <c r="I6" s="125" t="s">
        <v>11</v>
      </c>
      <c r="J6" s="125" t="s">
        <v>12</v>
      </c>
      <c r="K6" s="125" t="s">
        <v>13</v>
      </c>
      <c r="L6" s="125"/>
    </row>
    <row r="7" spans="1:12" s="5" customFormat="1" ht="19.5" customHeight="1">
      <c r="A7" s="127"/>
      <c r="B7" s="127"/>
      <c r="C7" s="127"/>
      <c r="D7" s="127"/>
      <c r="E7" s="125"/>
      <c r="F7" s="125"/>
      <c r="G7" s="125"/>
      <c r="H7" s="125"/>
      <c r="I7" s="125"/>
      <c r="J7" s="125"/>
      <c r="K7" s="125"/>
      <c r="L7" s="125"/>
    </row>
    <row r="8" spans="1:12" s="5" customFormat="1" ht="19.5" customHeight="1">
      <c r="A8" s="127"/>
      <c r="B8" s="127"/>
      <c r="C8" s="127"/>
      <c r="D8" s="127"/>
      <c r="E8" s="125"/>
      <c r="F8" s="125"/>
      <c r="G8" s="125"/>
      <c r="H8" s="125"/>
      <c r="I8" s="125"/>
      <c r="J8" s="125"/>
      <c r="K8" s="125"/>
      <c r="L8" s="125"/>
    </row>
    <row r="9" spans="1:12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36" customFormat="1" ht="45.75" customHeight="1">
      <c r="A10" s="85" t="s">
        <v>14</v>
      </c>
      <c r="B10" s="85">
        <v>750</v>
      </c>
      <c r="C10" s="85">
        <v>75023</v>
      </c>
      <c r="D10" s="85">
        <v>6060</v>
      </c>
      <c r="E10" s="86" t="s">
        <v>76</v>
      </c>
      <c r="F10" s="87">
        <f>G10</f>
        <v>10000</v>
      </c>
      <c r="G10" s="88">
        <f>H10+I10</f>
        <v>10000</v>
      </c>
      <c r="H10" s="87">
        <v>10000</v>
      </c>
      <c r="I10" s="89"/>
      <c r="J10" s="86" t="s">
        <v>15</v>
      </c>
      <c r="K10" s="90"/>
      <c r="L10" s="90" t="s">
        <v>60</v>
      </c>
    </row>
    <row r="11" spans="1:12" s="36" customFormat="1" ht="67.5" customHeight="1">
      <c r="A11" s="85" t="s">
        <v>16</v>
      </c>
      <c r="B11" s="85">
        <v>750</v>
      </c>
      <c r="C11" s="85">
        <v>75095</v>
      </c>
      <c r="D11" s="122" t="s">
        <v>99</v>
      </c>
      <c r="E11" s="40" t="s">
        <v>91</v>
      </c>
      <c r="F11" s="87">
        <f aca="true" t="shared" si="0" ref="F11:F16">G11</f>
        <v>497298.18000000005</v>
      </c>
      <c r="G11" s="88">
        <f aca="true" t="shared" si="1" ref="G11:G16">H11+K11</f>
        <v>497298.18000000005</v>
      </c>
      <c r="H11" s="87">
        <v>226557.84</v>
      </c>
      <c r="I11" s="90"/>
      <c r="J11" s="86" t="s">
        <v>15</v>
      </c>
      <c r="K11" s="88">
        <v>270740.34</v>
      </c>
      <c r="L11" s="90" t="s">
        <v>60</v>
      </c>
    </row>
    <row r="12" spans="1:12" s="36" customFormat="1" ht="48" customHeight="1">
      <c r="A12" s="85" t="s">
        <v>100</v>
      </c>
      <c r="B12" s="85">
        <v>754</v>
      </c>
      <c r="C12" s="85">
        <v>75412</v>
      </c>
      <c r="D12" s="122">
        <v>6060</v>
      </c>
      <c r="E12" s="40" t="s">
        <v>105</v>
      </c>
      <c r="F12" s="87">
        <f t="shared" si="0"/>
        <v>22400</v>
      </c>
      <c r="G12" s="88">
        <f t="shared" si="1"/>
        <v>22400</v>
      </c>
      <c r="H12" s="87">
        <v>22400</v>
      </c>
      <c r="I12" s="90"/>
      <c r="J12" s="86" t="s">
        <v>15</v>
      </c>
      <c r="K12" s="88"/>
      <c r="L12" s="90" t="s">
        <v>60</v>
      </c>
    </row>
    <row r="13" spans="1:12" s="36" customFormat="1" ht="51" customHeight="1">
      <c r="A13" s="85" t="s">
        <v>101</v>
      </c>
      <c r="B13" s="85">
        <v>754</v>
      </c>
      <c r="C13" s="85">
        <v>75412</v>
      </c>
      <c r="D13" s="122">
        <v>6060</v>
      </c>
      <c r="E13" s="40" t="s">
        <v>106</v>
      </c>
      <c r="F13" s="87">
        <f t="shared" si="0"/>
        <v>150000</v>
      </c>
      <c r="G13" s="88">
        <f t="shared" si="1"/>
        <v>150000</v>
      </c>
      <c r="H13" s="87">
        <v>150000</v>
      </c>
      <c r="I13" s="90"/>
      <c r="J13" s="86" t="s">
        <v>15</v>
      </c>
      <c r="K13" s="88"/>
      <c r="L13" s="90" t="s">
        <v>60</v>
      </c>
    </row>
    <row r="14" spans="1:12" s="36" customFormat="1" ht="78" customHeight="1">
      <c r="A14" s="85" t="s">
        <v>102</v>
      </c>
      <c r="B14" s="85">
        <v>801</v>
      </c>
      <c r="C14" s="85">
        <v>80101</v>
      </c>
      <c r="D14" s="122">
        <v>6050</v>
      </c>
      <c r="E14" s="40" t="s">
        <v>107</v>
      </c>
      <c r="F14" s="87">
        <f t="shared" si="0"/>
        <v>335000</v>
      </c>
      <c r="G14" s="88">
        <f t="shared" si="1"/>
        <v>335000</v>
      </c>
      <c r="H14" s="87">
        <v>335000</v>
      </c>
      <c r="I14" s="90"/>
      <c r="J14" s="86" t="s">
        <v>15</v>
      </c>
      <c r="K14" s="88"/>
      <c r="L14" s="90" t="s">
        <v>60</v>
      </c>
    </row>
    <row r="15" spans="1:12" s="36" customFormat="1" ht="51" customHeight="1">
      <c r="A15" s="85" t="s">
        <v>103</v>
      </c>
      <c r="B15" s="85">
        <v>801</v>
      </c>
      <c r="C15" s="85">
        <v>80101</v>
      </c>
      <c r="D15" s="122">
        <v>6060</v>
      </c>
      <c r="E15" s="40" t="s">
        <v>108</v>
      </c>
      <c r="F15" s="87">
        <f t="shared" si="0"/>
        <v>5000</v>
      </c>
      <c r="G15" s="88">
        <f t="shared" si="1"/>
        <v>5000</v>
      </c>
      <c r="H15" s="87">
        <v>5000</v>
      </c>
      <c r="I15" s="90"/>
      <c r="J15" s="86" t="s">
        <v>15</v>
      </c>
      <c r="K15" s="88"/>
      <c r="L15" s="90" t="s">
        <v>110</v>
      </c>
    </row>
    <row r="16" spans="1:12" s="36" customFormat="1" ht="55.5" customHeight="1">
      <c r="A16" s="85" t="s">
        <v>104</v>
      </c>
      <c r="B16" s="85">
        <v>801</v>
      </c>
      <c r="C16" s="85">
        <v>80148</v>
      </c>
      <c r="D16" s="122">
        <v>6060</v>
      </c>
      <c r="E16" s="40" t="s">
        <v>109</v>
      </c>
      <c r="F16" s="87">
        <f t="shared" si="0"/>
        <v>6000</v>
      </c>
      <c r="G16" s="88">
        <f t="shared" si="1"/>
        <v>6000</v>
      </c>
      <c r="H16" s="87">
        <v>6000</v>
      </c>
      <c r="I16" s="90"/>
      <c r="J16" s="86" t="s">
        <v>15</v>
      </c>
      <c r="K16" s="88"/>
      <c r="L16" s="90" t="s">
        <v>110</v>
      </c>
    </row>
    <row r="17" spans="1:12" ht="22.5" customHeight="1">
      <c r="A17" s="123"/>
      <c r="B17" s="123"/>
      <c r="C17" s="123"/>
      <c r="D17" s="123"/>
      <c r="E17" s="123"/>
      <c r="F17" s="91">
        <f>SUM(F10:F16)</f>
        <v>1025698.18</v>
      </c>
      <c r="G17" s="91">
        <f>SUM(G10:G16)</f>
        <v>1025698.18</v>
      </c>
      <c r="H17" s="91">
        <f>SUM(H10:H16)</f>
        <v>754957.84</v>
      </c>
      <c r="I17" s="91">
        <f>SUM(I10:I11)</f>
        <v>0</v>
      </c>
      <c r="J17" s="91">
        <f>SUM(J10:J11)</f>
        <v>0</v>
      </c>
      <c r="K17" s="91">
        <f>SUM(K10:K11)</f>
        <v>270740.34</v>
      </c>
      <c r="L17" s="92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spans="1:11" ht="12.75">
      <c r="A22" s="1" t="s">
        <v>22</v>
      </c>
      <c r="J22" s="9" t="s">
        <v>24</v>
      </c>
      <c r="K22" s="9"/>
    </row>
    <row r="23" spans="10:11" ht="12.75">
      <c r="J23" s="124" t="s">
        <v>67</v>
      </c>
      <c r="K23" s="124"/>
    </row>
    <row r="24" spans="1:12" ht="12.75">
      <c r="A24" s="7" t="s">
        <v>23</v>
      </c>
      <c r="L24" s="8"/>
    </row>
    <row r="25" spans="10:11" ht="12.75">
      <c r="J25" s="9"/>
      <c r="K25" s="9"/>
    </row>
    <row r="26" spans="10:11" ht="19.5" customHeight="1">
      <c r="J26" s="124"/>
      <c r="K26" s="124"/>
    </row>
  </sheetData>
  <sheetProtection/>
  <mergeCells count="18">
    <mergeCell ref="G1:L1"/>
    <mergeCell ref="A4:A8"/>
    <mergeCell ref="B4:B8"/>
    <mergeCell ref="C4:C8"/>
    <mergeCell ref="D4:D8"/>
    <mergeCell ref="E4:E8"/>
    <mergeCell ref="F4:F8"/>
    <mergeCell ref="G4:K4"/>
    <mergeCell ref="L4:L8"/>
    <mergeCell ref="A17:E17"/>
    <mergeCell ref="J26:K26"/>
    <mergeCell ref="G5:G8"/>
    <mergeCell ref="H5:K5"/>
    <mergeCell ref="H6:H8"/>
    <mergeCell ref="I6:I8"/>
    <mergeCell ref="J6:J8"/>
    <mergeCell ref="K6:K8"/>
    <mergeCell ref="J23:K23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1" sqref="A1:F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126" t="s">
        <v>113</v>
      </c>
      <c r="D1" s="126"/>
      <c r="E1" s="126"/>
      <c r="F1" s="126"/>
    </row>
    <row r="2" spans="1:6" ht="78" customHeight="1">
      <c r="A2" s="128" t="s">
        <v>26</v>
      </c>
      <c r="B2" s="128"/>
      <c r="C2" s="128"/>
      <c r="D2" s="128"/>
      <c r="E2" s="128"/>
      <c r="F2" s="128"/>
    </row>
    <row r="3" ht="19.5" customHeight="1">
      <c r="F3" s="11" t="s">
        <v>0</v>
      </c>
    </row>
    <row r="4" spans="1:6" ht="19.5" customHeight="1">
      <c r="A4" s="72" t="s">
        <v>1</v>
      </c>
      <c r="B4" s="72" t="s">
        <v>2</v>
      </c>
      <c r="C4" s="72" t="s">
        <v>27</v>
      </c>
      <c r="D4" s="72" t="s">
        <v>4</v>
      </c>
      <c r="E4" s="72" t="s">
        <v>28</v>
      </c>
      <c r="F4" s="72" t="s">
        <v>29</v>
      </c>
    </row>
    <row r="5" spans="1:6" ht="21" customHeight="1">
      <c r="A5" s="73" t="s">
        <v>30</v>
      </c>
      <c r="B5" s="129" t="s">
        <v>31</v>
      </c>
      <c r="C5" s="129"/>
      <c r="D5" s="129"/>
      <c r="E5" s="129"/>
      <c r="F5" s="129"/>
    </row>
    <row r="6" spans="1:6" ht="71.25" customHeight="1">
      <c r="A6" s="73"/>
      <c r="B6" s="56">
        <v>756</v>
      </c>
      <c r="C6" s="56"/>
      <c r="D6" s="56"/>
      <c r="E6" s="74" t="s">
        <v>32</v>
      </c>
      <c r="F6" s="75">
        <f>F7</f>
        <v>65000</v>
      </c>
    </row>
    <row r="7" spans="1:6" ht="52.5" customHeight="1">
      <c r="A7" s="73"/>
      <c r="B7" s="56"/>
      <c r="C7" s="56">
        <v>75618</v>
      </c>
      <c r="D7" s="56"/>
      <c r="E7" s="76" t="s">
        <v>33</v>
      </c>
      <c r="F7" s="75">
        <f>F8</f>
        <v>65000</v>
      </c>
    </row>
    <row r="8" spans="1:6" ht="36.75" customHeight="1">
      <c r="A8" s="73"/>
      <c r="B8" s="77"/>
      <c r="C8" s="77"/>
      <c r="D8" s="78">
        <v>480</v>
      </c>
      <c r="E8" s="79" t="s">
        <v>34</v>
      </c>
      <c r="F8" s="80">
        <v>65000</v>
      </c>
    </row>
    <row r="9" spans="1:6" ht="22.5" customHeight="1">
      <c r="A9" s="73" t="s">
        <v>35</v>
      </c>
      <c r="B9" s="129" t="s">
        <v>36</v>
      </c>
      <c r="C9" s="129"/>
      <c r="D9" s="129"/>
      <c r="E9" s="129"/>
      <c r="F9" s="129"/>
    </row>
    <row r="10" spans="1:6" ht="25.5" customHeight="1">
      <c r="A10" s="73"/>
      <c r="B10" s="56">
        <v>851</v>
      </c>
      <c r="C10" s="56"/>
      <c r="D10" s="56"/>
      <c r="E10" s="81" t="s">
        <v>37</v>
      </c>
      <c r="F10" s="75">
        <f>F11</f>
        <v>116614.48</v>
      </c>
    </row>
    <row r="11" spans="1:6" ht="33.75" customHeight="1">
      <c r="A11" s="73"/>
      <c r="B11" s="56"/>
      <c r="C11" s="56">
        <v>85154</v>
      </c>
      <c r="D11" s="56"/>
      <c r="E11" s="81" t="s">
        <v>38</v>
      </c>
      <c r="F11" s="75">
        <f>SUM(F12:F19)</f>
        <v>116614.48</v>
      </c>
    </row>
    <row r="12" spans="1:6" ht="21" customHeight="1">
      <c r="A12" s="73"/>
      <c r="B12" s="77"/>
      <c r="C12" s="77"/>
      <c r="D12" s="82">
        <v>4110</v>
      </c>
      <c r="E12" s="83" t="s">
        <v>39</v>
      </c>
      <c r="F12" s="84">
        <v>3600</v>
      </c>
    </row>
    <row r="13" spans="1:6" ht="19.5" customHeight="1">
      <c r="A13" s="73"/>
      <c r="B13" s="77"/>
      <c r="C13" s="77"/>
      <c r="D13" s="82">
        <v>4120</v>
      </c>
      <c r="E13" s="83" t="s">
        <v>40</v>
      </c>
      <c r="F13" s="84">
        <v>500</v>
      </c>
    </row>
    <row r="14" spans="1:6" ht="21" customHeight="1">
      <c r="A14" s="73"/>
      <c r="B14" s="77"/>
      <c r="C14" s="77"/>
      <c r="D14" s="82">
        <v>4170</v>
      </c>
      <c r="E14" s="83" t="s">
        <v>41</v>
      </c>
      <c r="F14" s="84">
        <v>27000</v>
      </c>
    </row>
    <row r="15" spans="1:6" ht="21.75" customHeight="1">
      <c r="A15" s="73"/>
      <c r="B15" s="77"/>
      <c r="C15" s="77"/>
      <c r="D15" s="82">
        <v>4210</v>
      </c>
      <c r="E15" s="83" t="s">
        <v>42</v>
      </c>
      <c r="F15" s="84">
        <v>30894.62</v>
      </c>
    </row>
    <row r="16" spans="1:6" ht="21.75" customHeight="1">
      <c r="A16" s="73"/>
      <c r="B16" s="77"/>
      <c r="C16" s="77"/>
      <c r="D16" s="82">
        <v>4260</v>
      </c>
      <c r="E16" s="83" t="s">
        <v>72</v>
      </c>
      <c r="F16" s="84">
        <v>10000</v>
      </c>
    </row>
    <row r="17" spans="1:6" ht="19.5" customHeight="1">
      <c r="A17" s="73"/>
      <c r="B17" s="77"/>
      <c r="C17" s="77"/>
      <c r="D17" s="82">
        <v>4300</v>
      </c>
      <c r="E17" s="83" t="s">
        <v>43</v>
      </c>
      <c r="F17" s="84">
        <v>42319.86</v>
      </c>
    </row>
    <row r="18" spans="1:6" ht="24" customHeight="1">
      <c r="A18" s="73"/>
      <c r="B18" s="77"/>
      <c r="C18" s="77"/>
      <c r="D18" s="82">
        <v>4410</v>
      </c>
      <c r="E18" s="83" t="s">
        <v>44</v>
      </c>
      <c r="F18" s="84">
        <v>300</v>
      </c>
    </row>
    <row r="19" spans="1:6" ht="36" customHeight="1">
      <c r="A19" s="73"/>
      <c r="B19" s="77"/>
      <c r="C19" s="77"/>
      <c r="D19" s="82">
        <v>4610</v>
      </c>
      <c r="E19" s="83" t="s">
        <v>73</v>
      </c>
      <c r="F19" s="84">
        <v>2000</v>
      </c>
    </row>
    <row r="20" spans="5:6" ht="12.75">
      <c r="E20" s="121" t="s">
        <v>25</v>
      </c>
      <c r="F20" s="10"/>
    </row>
    <row r="21" spans="1:6" ht="12.75">
      <c r="A21" s="7"/>
      <c r="E21" s="121" t="s">
        <v>67</v>
      </c>
      <c r="F21" s="10"/>
    </row>
    <row r="22" ht="12.75">
      <c r="F22" s="10"/>
    </row>
  </sheetData>
  <sheetProtection/>
  <mergeCells count="4">
    <mergeCell ref="A2:F2"/>
    <mergeCell ref="B5:F5"/>
    <mergeCell ref="B9:F9"/>
    <mergeCell ref="C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A1: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114</v>
      </c>
      <c r="C1" s="126"/>
      <c r="D1" s="126"/>
      <c r="E1" s="126"/>
      <c r="F1" s="126"/>
    </row>
    <row r="2" spans="1:6" ht="63" customHeight="1">
      <c r="A2" s="128" t="s">
        <v>45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</v>
      </c>
      <c r="E5" s="14" t="s">
        <v>28</v>
      </c>
      <c r="F5" s="15" t="s">
        <v>29</v>
      </c>
    </row>
    <row r="6" spans="1:6" ht="30" customHeight="1">
      <c r="A6" s="16"/>
      <c r="B6" s="17">
        <v>851</v>
      </c>
      <c r="C6" s="17"/>
      <c r="D6" s="17"/>
      <c r="E6" s="17" t="s">
        <v>37</v>
      </c>
      <c r="F6" s="18">
        <f>F7</f>
        <v>5000</v>
      </c>
    </row>
    <row r="7" spans="1:6" ht="30" customHeight="1">
      <c r="A7" s="19"/>
      <c r="B7" s="20"/>
      <c r="C7" s="20">
        <v>85153</v>
      </c>
      <c r="D7" s="20"/>
      <c r="E7" s="20" t="s">
        <v>46</v>
      </c>
      <c r="F7" s="21">
        <f>SUM(F8:F8)</f>
        <v>5000</v>
      </c>
    </row>
    <row r="8" spans="1:6" ht="30" customHeight="1">
      <c r="A8" s="22"/>
      <c r="B8" s="23"/>
      <c r="C8" s="23"/>
      <c r="D8" s="23">
        <v>4300</v>
      </c>
      <c r="E8" s="23" t="s">
        <v>43</v>
      </c>
      <c r="F8" s="24">
        <v>5000</v>
      </c>
    </row>
    <row r="10" ht="12.75">
      <c r="A10" s="25"/>
    </row>
    <row r="11" spans="1:6" ht="12.75">
      <c r="A11" s="7"/>
      <c r="E11" s="120" t="s">
        <v>25</v>
      </c>
      <c r="F11" s="10"/>
    </row>
    <row r="12" spans="5:6" ht="12.75">
      <c r="E12" s="120" t="s">
        <v>67</v>
      </c>
      <c r="F12" s="10"/>
    </row>
    <row r="13" spans="1:6" ht="12.75">
      <c r="A13" s="7"/>
      <c r="F13" s="10"/>
    </row>
    <row r="14" ht="12.75">
      <c r="F14" s="10"/>
    </row>
  </sheetData>
  <sheetProtection/>
  <mergeCells count="2">
    <mergeCell ref="A2:F2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  <headerFooter alignWithMargins="0">
    <oddHeader xml:space="preserve">&amp;L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7" sqref="A1:F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5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126" t="s">
        <v>111</v>
      </c>
      <c r="C1" s="126"/>
      <c r="D1" s="126"/>
      <c r="E1" s="126"/>
      <c r="F1" s="126"/>
    </row>
    <row r="2" spans="1:6" ht="19.5" customHeight="1">
      <c r="A2" s="128" t="s">
        <v>69</v>
      </c>
      <c r="B2" s="128"/>
      <c r="C2" s="128"/>
      <c r="D2" s="128"/>
      <c r="E2" s="128"/>
      <c r="F2" s="128"/>
    </row>
    <row r="3" spans="5:6" ht="19.5" customHeight="1">
      <c r="E3" s="12"/>
      <c r="F3" s="12"/>
    </row>
    <row r="4" ht="19.5" customHeight="1">
      <c r="F4" s="11" t="s">
        <v>0</v>
      </c>
    </row>
    <row r="5" spans="1:6" ht="19.5" customHeight="1">
      <c r="A5" s="13" t="s">
        <v>1</v>
      </c>
      <c r="B5" s="14" t="s">
        <v>2</v>
      </c>
      <c r="C5" s="14" t="s">
        <v>27</v>
      </c>
      <c r="D5" s="14" t="s">
        <v>47</v>
      </c>
      <c r="E5" s="14" t="s">
        <v>48</v>
      </c>
      <c r="F5" s="15" t="s">
        <v>49</v>
      </c>
    </row>
    <row r="6" spans="1:6" ht="7.5" customHeigh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8">
        <v>6</v>
      </c>
    </row>
    <row r="7" spans="1:6" ht="32.25" customHeight="1">
      <c r="A7" s="39" t="s">
        <v>14</v>
      </c>
      <c r="B7" s="38">
        <v>801</v>
      </c>
      <c r="C7" s="38"/>
      <c r="D7" s="43"/>
      <c r="E7" s="50" t="s">
        <v>61</v>
      </c>
      <c r="F7" s="46">
        <f>F8+F10</f>
        <v>445000</v>
      </c>
    </row>
    <row r="8" spans="1:6" ht="32.25" customHeight="1">
      <c r="A8" s="39"/>
      <c r="B8" s="38"/>
      <c r="C8" s="38">
        <v>80101</v>
      </c>
      <c r="D8" s="43"/>
      <c r="E8" s="50" t="s">
        <v>68</v>
      </c>
      <c r="F8" s="46">
        <f>F9</f>
        <v>30000</v>
      </c>
    </row>
    <row r="9" spans="1:6" ht="32.25" customHeight="1">
      <c r="A9" s="39"/>
      <c r="B9" s="38"/>
      <c r="C9" s="38"/>
      <c r="D9" s="44">
        <v>2540</v>
      </c>
      <c r="E9" s="51" t="s">
        <v>62</v>
      </c>
      <c r="F9" s="47">
        <v>30000</v>
      </c>
    </row>
    <row r="10" spans="1:6" ht="32.25" customHeight="1">
      <c r="A10" s="39"/>
      <c r="B10" s="38"/>
      <c r="C10" s="38">
        <v>80104</v>
      </c>
      <c r="D10" s="43"/>
      <c r="E10" s="50" t="s">
        <v>63</v>
      </c>
      <c r="F10" s="46">
        <f>F11</f>
        <v>415000</v>
      </c>
    </row>
    <row r="11" spans="1:6" ht="32.25" customHeight="1">
      <c r="A11" s="39"/>
      <c r="B11" s="38"/>
      <c r="C11" s="38"/>
      <c r="D11" s="44">
        <v>2540</v>
      </c>
      <c r="E11" s="51" t="s">
        <v>62</v>
      </c>
      <c r="F11" s="47">
        <v>415000</v>
      </c>
    </row>
    <row r="12" spans="1:6" ht="30" customHeight="1">
      <c r="A12" s="29" t="s">
        <v>16</v>
      </c>
      <c r="B12" s="30">
        <v>921</v>
      </c>
      <c r="C12" s="30"/>
      <c r="D12" s="45"/>
      <c r="E12" s="52" t="s">
        <v>50</v>
      </c>
      <c r="F12" s="48">
        <f>F13</f>
        <v>92100</v>
      </c>
    </row>
    <row r="13" spans="1:6" ht="30" customHeight="1">
      <c r="A13" s="32"/>
      <c r="B13" s="30"/>
      <c r="C13" s="30">
        <v>92116</v>
      </c>
      <c r="D13" s="45"/>
      <c r="E13" s="52" t="s">
        <v>51</v>
      </c>
      <c r="F13" s="48">
        <f>F14</f>
        <v>92100</v>
      </c>
    </row>
    <row r="14" spans="1:6" ht="30" customHeight="1">
      <c r="A14" s="32"/>
      <c r="B14" s="31"/>
      <c r="C14" s="31"/>
      <c r="D14" s="45">
        <v>2480</v>
      </c>
      <c r="E14" s="53" t="s">
        <v>52</v>
      </c>
      <c r="F14" s="49">
        <v>92100</v>
      </c>
    </row>
    <row r="15" spans="1:6" ht="30" customHeight="1" thickBot="1">
      <c r="A15" s="130" t="s">
        <v>17</v>
      </c>
      <c r="B15" s="130"/>
      <c r="C15" s="130"/>
      <c r="D15" s="130"/>
      <c r="E15" s="131"/>
      <c r="F15" s="33">
        <f>F7+F12</f>
        <v>537100</v>
      </c>
    </row>
    <row r="16" spans="5:6" ht="12.75">
      <c r="E16" s="121" t="s">
        <v>25</v>
      </c>
      <c r="F16" s="10"/>
    </row>
    <row r="17" spans="5:6" ht="12.75">
      <c r="E17" s="121" t="s">
        <v>67</v>
      </c>
      <c r="F17" s="10"/>
    </row>
    <row r="18" ht="12.75">
      <c r="F18" s="10"/>
    </row>
  </sheetData>
  <sheetProtection/>
  <mergeCells count="3">
    <mergeCell ref="A2:F2"/>
    <mergeCell ref="A15:E15"/>
    <mergeCell ref="B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A1:I19"/>
    </sheetView>
  </sheetViews>
  <sheetFormatPr defaultColWidth="11.625" defaultRowHeight="12.75"/>
  <cols>
    <col min="1" max="2" width="10.125" style="0" customWidth="1"/>
    <col min="3" max="3" width="9.375" style="0" customWidth="1"/>
    <col min="4" max="4" width="38.00390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</cols>
  <sheetData>
    <row r="1" spans="1:9" ht="12.75">
      <c r="A1" s="1"/>
      <c r="B1" s="1"/>
      <c r="C1" s="1"/>
      <c r="D1" s="34" t="s">
        <v>112</v>
      </c>
      <c r="E1" s="1"/>
      <c r="H1" s="1"/>
      <c r="I1" s="35"/>
    </row>
    <row r="2" spans="1:9" ht="27.75" customHeight="1">
      <c r="A2" s="132" t="s">
        <v>98</v>
      </c>
      <c r="B2" s="132"/>
      <c r="C2" s="132"/>
      <c r="D2" s="132"/>
      <c r="E2" s="132"/>
      <c r="F2" s="132"/>
      <c r="G2" s="132"/>
      <c r="H2" s="132"/>
      <c r="I2" s="13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12.75" customHeight="1">
      <c r="A4" s="133" t="s">
        <v>2</v>
      </c>
      <c r="B4" s="133" t="s">
        <v>27</v>
      </c>
      <c r="C4" s="133" t="s">
        <v>64</v>
      </c>
      <c r="D4" s="134" t="s">
        <v>53</v>
      </c>
      <c r="E4" s="135" t="s">
        <v>54</v>
      </c>
      <c r="F4" s="135" t="s">
        <v>55</v>
      </c>
      <c r="G4" s="135" t="s">
        <v>56</v>
      </c>
      <c r="H4" s="135"/>
      <c r="I4" s="135" t="s">
        <v>57</v>
      </c>
    </row>
    <row r="5" spans="1:9" ht="31.5">
      <c r="A5" s="133"/>
      <c r="B5" s="133"/>
      <c r="C5" s="133"/>
      <c r="D5" s="134"/>
      <c r="E5" s="135"/>
      <c r="F5" s="135"/>
      <c r="G5" s="57" t="s">
        <v>58</v>
      </c>
      <c r="H5" s="57" t="s">
        <v>59</v>
      </c>
      <c r="I5" s="135"/>
    </row>
    <row r="6" spans="1:9" ht="15.7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s="55" customFormat="1" ht="15.75">
      <c r="A7" s="59">
        <v>600</v>
      </c>
      <c r="B7" s="59"/>
      <c r="C7" s="59"/>
      <c r="D7" s="111" t="s">
        <v>93</v>
      </c>
      <c r="E7" s="59"/>
      <c r="F7" s="115">
        <f>H7</f>
        <v>550000</v>
      </c>
      <c r="G7" s="115"/>
      <c r="H7" s="113">
        <v>550000</v>
      </c>
      <c r="I7" s="59"/>
    </row>
    <row r="8" spans="1:9" s="55" customFormat="1" ht="15.75">
      <c r="A8" s="59"/>
      <c r="B8" s="59">
        <v>60014</v>
      </c>
      <c r="C8" s="59"/>
      <c r="D8" s="111" t="s">
        <v>94</v>
      </c>
      <c r="E8" s="59"/>
      <c r="F8" s="115">
        <f>H8</f>
        <v>550000</v>
      </c>
      <c r="G8" s="115"/>
      <c r="H8" s="113">
        <v>550000</v>
      </c>
      <c r="I8" s="59"/>
    </row>
    <row r="9" spans="1:9" ht="94.5">
      <c r="A9" s="58"/>
      <c r="B9" s="58"/>
      <c r="C9" s="58">
        <v>6300</v>
      </c>
      <c r="D9" s="64" t="s">
        <v>65</v>
      </c>
      <c r="E9" s="58"/>
      <c r="F9" s="114">
        <f>H9</f>
        <v>550000</v>
      </c>
      <c r="G9" s="114"/>
      <c r="H9" s="112">
        <v>550000</v>
      </c>
      <c r="I9" s="110" t="s">
        <v>95</v>
      </c>
    </row>
    <row r="10" spans="1:9" s="55" customFormat="1" ht="15.75">
      <c r="A10" s="59">
        <v>801</v>
      </c>
      <c r="B10" s="59"/>
      <c r="C10" s="59"/>
      <c r="D10" s="66" t="s">
        <v>61</v>
      </c>
      <c r="E10" s="59"/>
      <c r="F10" s="115">
        <f>G10</f>
        <v>5000</v>
      </c>
      <c r="G10" s="115">
        <f>G11</f>
        <v>5000</v>
      </c>
      <c r="H10" s="113"/>
      <c r="I10" s="116"/>
    </row>
    <row r="11" spans="1:9" s="55" customFormat="1" ht="15.75">
      <c r="A11" s="59"/>
      <c r="B11" s="59">
        <v>80103</v>
      </c>
      <c r="C11" s="59"/>
      <c r="D11" s="66" t="s">
        <v>68</v>
      </c>
      <c r="E11" s="59"/>
      <c r="F11" s="115">
        <f>G11</f>
        <v>5000</v>
      </c>
      <c r="G11" s="115">
        <f>G12</f>
        <v>5000</v>
      </c>
      <c r="H11" s="113"/>
      <c r="I11" s="116"/>
    </row>
    <row r="12" spans="1:9" ht="94.5">
      <c r="A12" s="58"/>
      <c r="B12" s="58"/>
      <c r="C12" s="58">
        <v>2900</v>
      </c>
      <c r="D12" s="64" t="str">
        <f>'[1]doc1'!$E$226</f>
        <v>Wpłaty gmin i powiatów na rzecz innych jednostek samorządu terytorialnego oraz związków gmin lub związków powiatów na dofinansowanie zadań bieżących</v>
      </c>
      <c r="E12" s="58"/>
      <c r="F12" s="114">
        <f>G12</f>
        <v>5000</v>
      </c>
      <c r="G12" s="114">
        <v>5000</v>
      </c>
      <c r="H12" s="112"/>
      <c r="I12" s="110" t="s">
        <v>97</v>
      </c>
    </row>
    <row r="13" spans="1:10" s="55" customFormat="1" ht="27.75" customHeight="1">
      <c r="A13" s="59">
        <v>851</v>
      </c>
      <c r="B13" s="59"/>
      <c r="C13" s="59"/>
      <c r="D13" s="66" t="s">
        <v>37</v>
      </c>
      <c r="E13" s="60"/>
      <c r="F13" s="62">
        <f>F14</f>
        <v>10000</v>
      </c>
      <c r="G13" s="117"/>
      <c r="H13" s="62">
        <f>H14</f>
        <v>10000</v>
      </c>
      <c r="I13" s="67"/>
      <c r="J13" s="54"/>
    </row>
    <row r="14" spans="1:10" s="55" customFormat="1" ht="28.5" customHeight="1">
      <c r="A14" s="59"/>
      <c r="B14" s="59">
        <v>85111</v>
      </c>
      <c r="C14" s="59"/>
      <c r="D14" s="66" t="s">
        <v>70</v>
      </c>
      <c r="E14" s="60"/>
      <c r="F14" s="62">
        <f>F15</f>
        <v>10000</v>
      </c>
      <c r="G14" s="117"/>
      <c r="H14" s="62">
        <f>H15</f>
        <v>10000</v>
      </c>
      <c r="I14" s="67"/>
      <c r="J14" s="54"/>
    </row>
    <row r="15" spans="1:10" ht="96" customHeight="1">
      <c r="A15" s="58"/>
      <c r="B15" s="58"/>
      <c r="C15" s="58">
        <v>6300</v>
      </c>
      <c r="D15" s="64" t="s">
        <v>65</v>
      </c>
      <c r="E15" s="61"/>
      <c r="F15" s="65">
        <v>10000</v>
      </c>
      <c r="G15" s="118"/>
      <c r="H15" s="65">
        <v>10000</v>
      </c>
      <c r="I15" s="110" t="s">
        <v>96</v>
      </c>
      <c r="J15" s="37"/>
    </row>
    <row r="16" spans="1:9" ht="15.75">
      <c r="A16" s="68"/>
      <c r="B16" s="68"/>
      <c r="C16" s="68"/>
      <c r="D16" s="68" t="s">
        <v>66</v>
      </c>
      <c r="E16" s="69"/>
      <c r="F16" s="70">
        <f>F13+F7+F10</f>
        <v>565000</v>
      </c>
      <c r="G16" s="119">
        <f>G10</f>
        <v>5000</v>
      </c>
      <c r="H16" s="70">
        <f>H13+H7</f>
        <v>560000</v>
      </c>
      <c r="I16" s="7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20" t="s">
        <v>25</v>
      </c>
      <c r="G18" s="120"/>
      <c r="H18" s="1"/>
    </row>
    <row r="19" spans="6:7" ht="12.75">
      <c r="F19" s="94" t="s">
        <v>67</v>
      </c>
      <c r="G19" s="94"/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6" sqref="A1:F26"/>
    </sheetView>
  </sheetViews>
  <sheetFormatPr defaultColWidth="9.00390625" defaultRowHeight="12.75"/>
  <cols>
    <col min="1" max="1" width="4.625" style="0" customWidth="1"/>
    <col min="2" max="2" width="10.75390625" style="0" customWidth="1"/>
    <col min="3" max="3" width="10.375" style="0" customWidth="1"/>
    <col min="4" max="4" width="9.00390625" style="108" customWidth="1"/>
    <col min="5" max="5" width="29.75390625" style="0" customWidth="1"/>
    <col min="6" max="6" width="20.125" style="108" customWidth="1"/>
    <col min="8" max="8" width="10.125" style="0" bestFit="1" customWidth="1"/>
  </cols>
  <sheetData>
    <row r="1" spans="1:6" s="95" customFormat="1" ht="18.75">
      <c r="A1" s="96"/>
      <c r="B1" s="136" t="s">
        <v>92</v>
      </c>
      <c r="C1" s="136"/>
      <c r="D1" s="136"/>
      <c r="E1" s="136"/>
      <c r="F1" s="136"/>
    </row>
    <row r="2" spans="1:6" s="95" customFormat="1" ht="45" customHeight="1">
      <c r="A2" s="137" t="s">
        <v>77</v>
      </c>
      <c r="B2" s="137"/>
      <c r="C2" s="137"/>
      <c r="D2" s="137"/>
      <c r="E2" s="137"/>
      <c r="F2" s="137"/>
    </row>
    <row r="3" spans="1:6" ht="15.75">
      <c r="A3" s="96"/>
      <c r="B3" s="96"/>
      <c r="C3" s="96"/>
      <c r="D3" s="105"/>
      <c r="E3" s="96"/>
      <c r="F3" s="105" t="s">
        <v>0</v>
      </c>
    </row>
    <row r="4" spans="1:6" s="101" customFormat="1" ht="20.25">
      <c r="A4" s="98" t="s">
        <v>1</v>
      </c>
      <c r="B4" s="98" t="s">
        <v>2</v>
      </c>
      <c r="C4" s="98" t="s">
        <v>27</v>
      </c>
      <c r="D4" s="102" t="s">
        <v>4</v>
      </c>
      <c r="E4" s="98" t="s">
        <v>28</v>
      </c>
      <c r="F4" s="102" t="s">
        <v>29</v>
      </c>
    </row>
    <row r="5" spans="1:6" s="55" customFormat="1" ht="23.25" customHeight="1">
      <c r="A5" s="98" t="s">
        <v>30</v>
      </c>
      <c r="B5" s="98" t="s">
        <v>31</v>
      </c>
      <c r="C5" s="98"/>
      <c r="D5" s="102"/>
      <c r="E5" s="98"/>
      <c r="F5" s="102"/>
    </row>
    <row r="6" spans="1:6" s="55" customFormat="1" ht="142.5" customHeight="1">
      <c r="A6" s="98"/>
      <c r="B6" s="102">
        <v>756</v>
      </c>
      <c r="C6" s="102"/>
      <c r="D6" s="102"/>
      <c r="E6" s="99" t="s">
        <v>32</v>
      </c>
      <c r="F6" s="106">
        <f>F7</f>
        <v>515016</v>
      </c>
    </row>
    <row r="7" spans="1:6" s="55" customFormat="1" ht="111.75" customHeight="1">
      <c r="A7" s="98"/>
      <c r="B7" s="102"/>
      <c r="C7" s="102">
        <v>75618</v>
      </c>
      <c r="D7" s="102"/>
      <c r="E7" s="99" t="s">
        <v>90</v>
      </c>
      <c r="F7" s="106">
        <f>F8</f>
        <v>515016</v>
      </c>
    </row>
    <row r="8" spans="1:6" ht="78" customHeight="1">
      <c r="A8" s="63"/>
      <c r="B8" s="103"/>
      <c r="C8" s="103"/>
      <c r="D8" s="104">
        <v>490</v>
      </c>
      <c r="E8" s="97" t="s">
        <v>78</v>
      </c>
      <c r="F8" s="107">
        <v>515016</v>
      </c>
    </row>
    <row r="9" spans="1:6" s="55" customFormat="1" ht="21.75" customHeight="1">
      <c r="A9" s="98" t="s">
        <v>35</v>
      </c>
      <c r="B9" s="102" t="s">
        <v>36</v>
      </c>
      <c r="C9" s="102"/>
      <c r="D9" s="102"/>
      <c r="E9" s="99"/>
      <c r="F9" s="106">
        <f>F10+F17</f>
        <v>515016</v>
      </c>
    </row>
    <row r="10" spans="1:6" s="94" customFormat="1" ht="38.25" customHeight="1">
      <c r="A10" s="98"/>
      <c r="B10" s="102">
        <v>750</v>
      </c>
      <c r="C10" s="102"/>
      <c r="D10" s="102"/>
      <c r="E10" s="99" t="s">
        <v>79</v>
      </c>
      <c r="F10" s="106">
        <f>F11</f>
        <v>61800</v>
      </c>
    </row>
    <row r="11" spans="1:6" s="94" customFormat="1" ht="23.25" customHeight="1">
      <c r="A11" s="98"/>
      <c r="B11" s="102"/>
      <c r="C11" s="102">
        <v>75023</v>
      </c>
      <c r="D11" s="102"/>
      <c r="E11" s="99" t="s">
        <v>80</v>
      </c>
      <c r="F11" s="106">
        <f>SUM(F12:F16)</f>
        <v>61800</v>
      </c>
    </row>
    <row r="12" spans="1:6" ht="38.25" customHeight="1">
      <c r="A12" s="63"/>
      <c r="B12" s="103"/>
      <c r="C12" s="103"/>
      <c r="D12" s="103">
        <v>4010</v>
      </c>
      <c r="E12" s="97" t="s">
        <v>81</v>
      </c>
      <c r="F12" s="107">
        <v>48300</v>
      </c>
    </row>
    <row r="13" spans="1:6" ht="38.25" customHeight="1">
      <c r="A13" s="63"/>
      <c r="B13" s="103"/>
      <c r="C13" s="103"/>
      <c r="D13" s="103">
        <v>4040</v>
      </c>
      <c r="E13" s="97" t="s">
        <v>82</v>
      </c>
      <c r="F13" s="107">
        <v>2000</v>
      </c>
    </row>
    <row r="14" spans="1:6" ht="39" customHeight="1">
      <c r="A14" s="63"/>
      <c r="B14" s="103"/>
      <c r="C14" s="103"/>
      <c r="D14" s="103">
        <v>4110</v>
      </c>
      <c r="E14" s="97" t="s">
        <v>83</v>
      </c>
      <c r="F14" s="107">
        <v>8600</v>
      </c>
    </row>
    <row r="15" spans="1:6" ht="27.75" customHeight="1">
      <c r="A15" s="63"/>
      <c r="B15" s="103"/>
      <c r="C15" s="103"/>
      <c r="D15" s="103">
        <v>4120</v>
      </c>
      <c r="E15" s="97" t="s">
        <v>40</v>
      </c>
      <c r="F15" s="103">
        <v>1250</v>
      </c>
    </row>
    <row r="16" spans="1:6" ht="32.25" customHeight="1">
      <c r="A16" s="63"/>
      <c r="B16" s="103"/>
      <c r="C16" s="103"/>
      <c r="D16" s="103">
        <v>4440</v>
      </c>
      <c r="E16" s="97" t="s">
        <v>84</v>
      </c>
      <c r="F16" s="103">
        <v>1650</v>
      </c>
    </row>
    <row r="17" spans="1:6" s="55" customFormat="1" ht="49.5" customHeight="1">
      <c r="A17" s="98"/>
      <c r="B17" s="102">
        <v>900</v>
      </c>
      <c r="C17" s="102"/>
      <c r="D17" s="102"/>
      <c r="E17" s="99" t="s">
        <v>86</v>
      </c>
      <c r="F17" s="106">
        <f>F18</f>
        <v>453216</v>
      </c>
    </row>
    <row r="18" spans="1:6" s="55" customFormat="1" ht="39.75" customHeight="1">
      <c r="A18" s="98"/>
      <c r="B18" s="102"/>
      <c r="C18" s="102">
        <v>90002</v>
      </c>
      <c r="D18" s="102"/>
      <c r="E18" s="99" t="s">
        <v>87</v>
      </c>
      <c r="F18" s="106">
        <f>SUM(F19:F24)</f>
        <v>453216</v>
      </c>
    </row>
    <row r="19" spans="1:6" ht="24" customHeight="1">
      <c r="A19" s="63"/>
      <c r="B19" s="103"/>
      <c r="C19" s="103"/>
      <c r="D19" s="103">
        <v>4210</v>
      </c>
      <c r="E19" s="97" t="s">
        <v>71</v>
      </c>
      <c r="F19" s="107">
        <v>8000</v>
      </c>
    </row>
    <row r="20" spans="1:8" ht="36.75" customHeight="1">
      <c r="A20" s="63"/>
      <c r="B20" s="103"/>
      <c r="C20" s="103"/>
      <c r="D20" s="103">
        <v>4240</v>
      </c>
      <c r="E20" s="97" t="s">
        <v>89</v>
      </c>
      <c r="F20" s="107">
        <v>200</v>
      </c>
      <c r="H20" s="93">
        <f>F17+F11</f>
        <v>515016</v>
      </c>
    </row>
    <row r="21" spans="1:6" ht="24" customHeight="1">
      <c r="A21" s="63"/>
      <c r="B21" s="103"/>
      <c r="C21" s="103"/>
      <c r="D21" s="103">
        <v>4300</v>
      </c>
      <c r="E21" s="97" t="s">
        <v>43</v>
      </c>
      <c r="F21" s="107">
        <v>442116</v>
      </c>
    </row>
    <row r="22" spans="1:6" ht="62.25" customHeight="1">
      <c r="A22" s="63"/>
      <c r="B22" s="103"/>
      <c r="C22" s="103"/>
      <c r="D22" s="103">
        <v>4370</v>
      </c>
      <c r="E22" s="97" t="s">
        <v>88</v>
      </c>
      <c r="F22" s="103">
        <v>600</v>
      </c>
    </row>
    <row r="23" spans="1:6" ht="24.75" customHeight="1">
      <c r="A23" s="63"/>
      <c r="B23" s="103"/>
      <c r="C23" s="103"/>
      <c r="D23" s="103">
        <v>4410</v>
      </c>
      <c r="E23" s="97" t="s">
        <v>44</v>
      </c>
      <c r="F23" s="103">
        <v>300</v>
      </c>
    </row>
    <row r="24" spans="1:6" ht="25.5" customHeight="1">
      <c r="A24" s="63"/>
      <c r="B24" s="103"/>
      <c r="C24" s="103"/>
      <c r="D24" s="103">
        <v>4700</v>
      </c>
      <c r="E24" s="97" t="s">
        <v>85</v>
      </c>
      <c r="F24" s="107">
        <v>2000</v>
      </c>
    </row>
    <row r="25" spans="1:6" ht="15">
      <c r="A25" s="100"/>
      <c r="B25" s="100"/>
      <c r="C25" s="100"/>
      <c r="D25" s="109"/>
      <c r="E25" s="6" t="s">
        <v>25</v>
      </c>
      <c r="F25" s="109"/>
    </row>
    <row r="26" spans="1:6" ht="15">
      <c r="A26" s="100"/>
      <c r="B26" s="100"/>
      <c r="C26" s="100"/>
      <c r="D26" s="109"/>
      <c r="E26" s="6" t="s">
        <v>67</v>
      </c>
      <c r="F26" s="109"/>
    </row>
  </sheetData>
  <sheetProtection/>
  <mergeCells count="2">
    <mergeCell ref="B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</cp:lastModifiedBy>
  <cp:lastPrinted>2014-03-10T07:40:44Z</cp:lastPrinted>
  <dcterms:created xsi:type="dcterms:W3CDTF">1998-12-09T13:02:10Z</dcterms:created>
  <dcterms:modified xsi:type="dcterms:W3CDTF">2014-03-18T07:37:07Z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