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<sst xmlns="http://schemas.openxmlformats.org/spreadsheetml/2006/main" count="162" uniqueCount="116">
  <si>
    <t>Lp.</t>
  </si>
  <si>
    <t>Opis</t>
  </si>
  <si>
    <t>Jednostka miary</t>
  </si>
  <si>
    <t>Ilość</t>
  </si>
  <si>
    <t>Cena jednostkowa (zł)</t>
  </si>
  <si>
    <t>1  d.1</t>
  </si>
  <si>
    <t>2 d.1</t>
  </si>
  <si>
    <t>3 d.1</t>
  </si>
  <si>
    <t>4 d.1</t>
  </si>
  <si>
    <t>5 d.1</t>
  </si>
  <si>
    <t>Razem pozycje d.1:</t>
  </si>
  <si>
    <t>Wartość        (zł)</t>
  </si>
  <si>
    <t>Podatek VAT 23%:</t>
  </si>
  <si>
    <t>kpl.</t>
  </si>
  <si>
    <t>m</t>
  </si>
  <si>
    <t>szt.</t>
  </si>
  <si>
    <t>Razem kosztorys netto:</t>
  </si>
  <si>
    <t>Razem kosztorys brutto:</t>
  </si>
  <si>
    <t>6 d.1</t>
  </si>
  <si>
    <t>7 d.1</t>
  </si>
  <si>
    <t>8 d.1</t>
  </si>
  <si>
    <t>9 d.1</t>
  </si>
  <si>
    <t>10 d.1</t>
  </si>
  <si>
    <t>11 d.1</t>
  </si>
  <si>
    <t>12 d.1</t>
  </si>
  <si>
    <t>13 d.1</t>
  </si>
  <si>
    <t>14 d.1</t>
  </si>
  <si>
    <t>15 d.1</t>
  </si>
  <si>
    <t>16 d.1</t>
  </si>
  <si>
    <t>17 d.1</t>
  </si>
  <si>
    <t>18 d.1</t>
  </si>
  <si>
    <t>19 d.1</t>
  </si>
  <si>
    <t>Razem pozycje d.2:</t>
  </si>
  <si>
    <t>Razem pozycje d.3:</t>
  </si>
  <si>
    <t xml:space="preserve"> Instalacja centralnego ogrzewania</t>
  </si>
  <si>
    <t>INSTALACJA WODNO-KANALIZACYJNA</t>
  </si>
  <si>
    <t>INSTALACJA WENTYLACJI</t>
  </si>
  <si>
    <t xml:space="preserve">Rurociągi z tworzyw sztucznych (PP, PE, PB) Rura PN16 Glass32 x 4,4 </t>
  </si>
  <si>
    <t xml:space="preserve">Rurociągi z tworzyw sztucznych (PP, PE, PB) Rura stabi PN1620 x 2,8 </t>
  </si>
  <si>
    <t xml:space="preserve">Rurociągi z tworzyw sztucznych (PP, PE, PB) Rura stabi PN1632 x 4,4 </t>
  </si>
  <si>
    <t>Izolacja rurociągów śr.12-22 mm otulinami Thermaflex FRZ - jednowarstwowymi gr.25 mm (P) Otulina PE, ?(40°C)=0,038W/mK o średnicy wewn. 22mm</t>
  </si>
  <si>
    <t>Izolacja rurociągów śr.28-48 mm otulinami Thermaflex FRZ - jednowarstwowymi gr.40 mm (S) Otulina PE, ?(40°C)=0,038W/mK o średnicy wewn. 35mm</t>
  </si>
  <si>
    <t>Rozdzielacze do ogrzewania podłogowego 5 obwodów 1" z zaworami regul. (seria 51A)</t>
  </si>
  <si>
    <t>Rozdzielacze do ogrzewania podłogowego6 obwodów 1" z zaworami regul. (seria 51A)</t>
  </si>
  <si>
    <t>Grzejniki stalowe jednopłytowe o wys. 300-500 mm i dług. do 1600 mm Grzejniki - BRUGMAN VK-Universal, VKU 11-400, wymiary H=400 L=400 D=52</t>
  </si>
  <si>
    <t>Grzejniki stalowe jednopłytowe o wys. 600-900 mm i dług. do 1600 mm Grzejniki - BRUGMAN VK-Universal, VKU 11-600, wymiary H=600 L=400 D=52</t>
  </si>
  <si>
    <t>Grzejniki stalowe jednopłytowe o wys. 600-900 mm i dług. do 1600 mm Grzejniki - BRUGMAN VK-Universal, VKU 11-600, wymiary H=600 L=500 D=52</t>
  </si>
  <si>
    <t>Grzejniki stalowe jednopłytowe o wys. 600-900 mm i dług. do 1600 mm Grzejniki - BRUGMAN VK-Universal, VKU 11-600, wymiary H=600 L=600 D=52</t>
  </si>
  <si>
    <t>Grzejniki stalowe jednopłytowe o wys. 600-900 mm i dług. do 1600 mm Grzejniki - BRUGMAN VK-Universal, VKU 11-600, wymiary H=600 L=800 D=52</t>
  </si>
  <si>
    <t>Grzejniki stalowe jednopłytowe o wys. 600-900 mm i dług. do 1600 mm Grzejniki - BRUGMAN VK-Universal, VKU 11-600, wymiary H=600 L=900 D=52</t>
  </si>
  <si>
    <t>Grzejniki stalowe jednopłytowe o wys. 600-900 mm i dług. do 1600 mm Grzejniki - BRUGMAN VK-Universal, VKU 11-600, wymiary H=600 L=1000 D=52</t>
  </si>
  <si>
    <t>Grzejniki stalowe jednopłytowe o wys. 600-900 mm i dług. do 3000 mm Grzejniki - BRUGMAN VK-Universal, VKU 21s-600, wymiary H=600 L=2000D=73</t>
  </si>
  <si>
    <t>Grzejniki stalowe jednopłytowe o wys. 600-900 mm i dług. do 3000 mm Grzejniki - BRUGMAN VK-Universal, VKU 33-600, wymiary H=600 L=1800 D=165</t>
  </si>
  <si>
    <t>Głowica termostatyczna</t>
  </si>
  <si>
    <t>Pompa wirowa: , H=30,0 kPa, V=0,3 dm3/s</t>
  </si>
  <si>
    <t xml:space="preserve">Zawór o znanym kv=1,400 </t>
  </si>
  <si>
    <t>20 d.2</t>
  </si>
  <si>
    <t>Rurociągi z tworzyw sztucznych (PP, PE, PB) Rura stabi PN16 20 x 2,8</t>
  </si>
  <si>
    <t>21 d.2</t>
  </si>
  <si>
    <t xml:space="preserve">Rurociągi z tworzyw sztucznych (PP, PE, PB) o śr. zewnętrznej 25 mm Rura stabi PN16 25 x 3,5 </t>
  </si>
  <si>
    <t>22 d.2</t>
  </si>
  <si>
    <t>Rurociągi z tworzyw sztucznych (PP, PE, PB) o śr. zewnętrznej 32 Rura stabi PN16 32 x 4,4</t>
  </si>
  <si>
    <t>23 d.2</t>
  </si>
  <si>
    <t>Rurociągi z tworzyw sztucznych (PP, PE, PB) o śr. zewnętrznej 40 mm Rura stabi PN16 40 x 5,5</t>
  </si>
  <si>
    <t>24 d.2</t>
  </si>
  <si>
    <t>Rura ze stali nierdzewnej 28 x 1,2</t>
  </si>
  <si>
    <t>25 d.2</t>
  </si>
  <si>
    <t>Basen płytki pod natrysk z kabiną</t>
  </si>
  <si>
    <t>26 d.2</t>
  </si>
  <si>
    <t>Baterie czerpalne dla umywalki</t>
  </si>
  <si>
    <t>27 d.2</t>
  </si>
  <si>
    <t>Baterie czerpalne natryskowe</t>
  </si>
  <si>
    <t>28 d.2</t>
  </si>
  <si>
    <t>Zawór hydrantowy</t>
  </si>
  <si>
    <t>29 d.2</t>
  </si>
  <si>
    <t>Montaż ustępów pojedynczych z płuczkami z tworzyw sztucznych lub porcelany</t>
  </si>
  <si>
    <t>30 d.2</t>
  </si>
  <si>
    <t>Montaż pisuarów pojedynczych z zaworem spłukującym</t>
  </si>
  <si>
    <t>31 d.2</t>
  </si>
  <si>
    <t>Montaż umywalek pojedyńczych porcelanowych z syfonem uruchamianym kolanem</t>
  </si>
  <si>
    <t>32 d.2</t>
  </si>
  <si>
    <t>Wpust podłogowy</t>
  </si>
  <si>
    <t>33 d.2</t>
  </si>
  <si>
    <t>Zawór spłukujący</t>
  </si>
  <si>
    <t>34 d.3</t>
  </si>
  <si>
    <t>Przewody wentylacyjne z blachy stalowej, kołowe, typ B/I o śr.do 100 mm udział kształtek do 35 %</t>
  </si>
  <si>
    <r>
      <t>m</t>
    </r>
    <r>
      <rPr>
        <vertAlign val="superscript"/>
        <sz val="9"/>
        <color indexed="8"/>
        <rFont val="Czcionka tekstu podstawowego"/>
        <family val="0"/>
      </rPr>
      <t>2</t>
    </r>
  </si>
  <si>
    <t>35 d.3</t>
  </si>
  <si>
    <t>Przewody wentylacyjne z blachy stalowej, kołowe, typ B/I o śr.do 200 mm udział kształtek do 35 %</t>
  </si>
  <si>
    <t>36 d.3</t>
  </si>
  <si>
    <t>Przewody wentylacyjne z blachy stalowej, kołowe, typ B/I o śr.do 315 mm udział kształtek do 35 %</t>
  </si>
  <si>
    <t>37 d.3</t>
  </si>
  <si>
    <t xml:space="preserve"> Tłumiki akustyczne rurowe proste i opływowe o śr.do 250 mm</t>
  </si>
  <si>
    <t>38 d.3</t>
  </si>
  <si>
    <t>Czerpnie lub wyrzutnie dachowe kołowe typ C do przewodów o śr.do 250mm w obiektach modernizowanych</t>
  </si>
  <si>
    <t>39 d.3</t>
  </si>
  <si>
    <t>Anemostaty kołowe typ D o śr.do 160 mm - w obiektach modernizowanych</t>
  </si>
  <si>
    <t>40 d.3</t>
  </si>
  <si>
    <t>Centrala wentylacyjna Ensto Enerwent ITR-7 moc: 6 kW 400v, waga:130 kg</t>
  </si>
  <si>
    <t>41 d.3</t>
  </si>
  <si>
    <t>Wentylator kanałowy TD 500/150 , 50W 0,22 A</t>
  </si>
  <si>
    <t>42 d.3</t>
  </si>
  <si>
    <t>Podstawy dachowe stalowe kołowe typ B/III o śr.wylotów do 250 mm, TAGFC-250-15</t>
  </si>
  <si>
    <t>43 d.3</t>
  </si>
  <si>
    <t>Nawiewnik suf.okr.  NSO-R-200.00-RAL9010-SR-NSO-R-200.00-PW-I-b</t>
  </si>
  <si>
    <t>44 d.3</t>
  </si>
  <si>
    <t>Anemostaty kołowe typ D o śr.do 160 mm</t>
  </si>
  <si>
    <t>45 d.3</t>
  </si>
  <si>
    <t>Wywietrzak cylindryczny WD-B-C-160-NS</t>
  </si>
  <si>
    <t>46 d.3</t>
  </si>
  <si>
    <t>Wywietrzak cylindryczny WD-B-C-125-NS</t>
  </si>
  <si>
    <r>
      <rPr>
        <b/>
        <sz val="14"/>
        <color indexed="8"/>
        <rFont val="Czcionka tekstu podstawowego"/>
        <family val="0"/>
      </rPr>
      <t xml:space="preserve">KOSZTORYS OFERTOWY                                                                                                               </t>
    </r>
    <r>
      <rPr>
        <b/>
        <sz val="13"/>
        <color indexed="8"/>
        <rFont val="Czcionka tekstu podstawowego"/>
        <family val="0"/>
      </rPr>
      <t>Sala Sportowa</t>
    </r>
    <r>
      <rPr>
        <b/>
        <sz val="12"/>
        <color indexed="8"/>
        <rFont val="Czcionka tekstu podstawowego"/>
        <family val="0"/>
      </rPr>
      <t xml:space="preserve">                                                                                                                                                                       </t>
    </r>
    <r>
      <rPr>
        <sz val="10"/>
        <color indexed="8"/>
        <rFont val="Czcionka tekstu podstawowego"/>
        <family val="0"/>
      </rPr>
      <t>SP Kamienica - Sanitarny</t>
    </r>
  </si>
  <si>
    <t>II ETAP</t>
  </si>
  <si>
    <t>III ETAP</t>
  </si>
  <si>
    <t>Razem kosztorys netto (poz. 1-7, 20-24):</t>
  </si>
  <si>
    <t>Razem kosztorys netto (poz. 8-19, 25-46):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</si>
</sst>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2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3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0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vertAlign val="superscript"/>
      <sz val="9"/>
      <color indexed="8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12"/>
      <color indexed="8"/>
      <name val="Arial"/>
      <family val="2"/>
    </font>
    <font>
      <b/>
      <sz val="11"/>
      <color indexed="8"/>
      <name val="Czcionka tekstu podstawowego"/>
      <family val="0"/>
    </font>
    <font>
      <sz val="8"/>
      <color indexed="8"/>
      <name val="Arial"/>
      <family val="2"/>
    </font>
    <font>
      <b/>
      <sz val="13"/>
      <color indexed="8"/>
      <name val="Arial"/>
      <family val="2"/>
    </font>
    <font>
      <sz val="8"/>
      <color indexed="8"/>
      <name val="ArialMT"/>
      <family val="0"/>
    </font>
    <font>
      <sz val="12"/>
      <color indexed="8"/>
      <name val="Czcionka tekstu podstawowego"/>
      <family val="2"/>
    </font>
    <font>
      <b/>
      <sz val="11"/>
      <color indexed="9"/>
      <name val="Czcionka tekstu podstawowego"/>
      <family val="0"/>
    </font>
    <font>
      <sz val="11"/>
      <color indexed="9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12"/>
      <color theme="1"/>
      <name val="Arial"/>
      <family val="2"/>
    </font>
    <font>
      <b/>
      <sz val="12"/>
      <color theme="1"/>
      <name val="Czcionka tekstu podstawowego"/>
      <family val="0"/>
    </font>
    <font>
      <b/>
      <sz val="11"/>
      <color theme="1"/>
      <name val="Czcionka tekstu podstawowego"/>
      <family val="0"/>
    </font>
    <font>
      <sz val="8"/>
      <color theme="1"/>
      <name val="Arial"/>
      <family val="2"/>
    </font>
    <font>
      <b/>
      <sz val="13"/>
      <color theme="1"/>
      <name val="Arial"/>
      <family val="2"/>
    </font>
    <font>
      <sz val="8"/>
      <color theme="1"/>
      <name val="ArialMT"/>
      <family val="0"/>
    </font>
    <font>
      <sz val="12"/>
      <color theme="1"/>
      <name val="Czcionka tekstu podstawowego"/>
      <family val="2"/>
    </font>
    <font>
      <b/>
      <sz val="11"/>
      <color theme="0"/>
      <name val="Czcionka tekstu podstawowego"/>
      <family val="0"/>
    </font>
    <font>
      <sz val="11"/>
      <color theme="0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right" vertical="center" wrapText="1"/>
    </xf>
    <xf numFmtId="2" fontId="51" fillId="0" borderId="10" xfId="0" applyNumberFormat="1" applyFont="1" applyBorder="1" applyAlignment="1">
      <alignment horizontal="right" vertical="center" wrapText="1"/>
    </xf>
    <xf numFmtId="2" fontId="51" fillId="0" borderId="10" xfId="0" applyNumberFormat="1" applyFont="1" applyBorder="1" applyAlignment="1">
      <alignment horizontal="right" vertical="center"/>
    </xf>
    <xf numFmtId="2" fontId="53" fillId="0" borderId="11" xfId="0" applyNumberFormat="1" applyFont="1" applyBorder="1" applyAlignment="1">
      <alignment horizontal="right" vertical="center" wrapText="1"/>
    </xf>
    <xf numFmtId="0" fontId="54" fillId="0" borderId="10" xfId="0" applyFont="1" applyBorder="1" applyAlignment="1">
      <alignment horizontal="right" vertical="center"/>
    </xf>
    <xf numFmtId="2" fontId="55" fillId="0" borderId="12" xfId="0" applyNumberFormat="1" applyFont="1" applyBorder="1" applyAlignment="1">
      <alignment horizontal="right" vertical="center"/>
    </xf>
    <xf numFmtId="0" fontId="52" fillId="0" borderId="13" xfId="0" applyFont="1" applyBorder="1" applyAlignment="1">
      <alignment horizontal="left" vertical="center" wrapText="1"/>
    </xf>
    <xf numFmtId="164" fontId="51" fillId="0" borderId="10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right" vertical="center" wrapText="1"/>
    </xf>
    <xf numFmtId="0" fontId="51" fillId="0" borderId="14" xfId="0" applyFont="1" applyBorder="1" applyAlignment="1">
      <alignment horizontal="center" vertical="center"/>
    </xf>
    <xf numFmtId="2" fontId="53" fillId="0" borderId="12" xfId="0" applyNumberFormat="1" applyFont="1" applyBorder="1" applyAlignment="1">
      <alignment horizontal="right" vertical="center" wrapText="1"/>
    </xf>
    <xf numFmtId="2" fontId="57" fillId="0" borderId="12" xfId="0" applyNumberFormat="1" applyFont="1" applyBorder="1" applyAlignment="1">
      <alignment horizontal="right" vertical="center" wrapText="1"/>
    </xf>
    <xf numFmtId="164" fontId="51" fillId="0" borderId="10" xfId="0" applyNumberFormat="1" applyFont="1" applyBorder="1" applyAlignment="1">
      <alignment horizontal="center" vertical="center"/>
    </xf>
    <xf numFmtId="0" fontId="58" fillId="0" borderId="14" xfId="0" applyFont="1" applyBorder="1" applyAlignment="1">
      <alignment horizontal="left" vertical="center" wrapText="1"/>
    </xf>
    <xf numFmtId="0" fontId="56" fillId="0" borderId="10" xfId="0" applyFont="1" applyBorder="1" applyAlignment="1">
      <alignment vertical="center" wrapText="1"/>
    </xf>
    <xf numFmtId="0" fontId="56" fillId="0" borderId="14" xfId="0" applyFont="1" applyBorder="1" applyAlignment="1">
      <alignment vertical="center" wrapText="1"/>
    </xf>
    <xf numFmtId="2" fontId="52" fillId="0" borderId="10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4" xfId="0" applyBorder="1" applyAlignment="1">
      <alignment wrapText="1"/>
    </xf>
    <xf numFmtId="0" fontId="54" fillId="0" borderId="16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right" vertical="center" wrapText="1"/>
    </xf>
    <xf numFmtId="0" fontId="59" fillId="0" borderId="12" xfId="0" applyFont="1" applyBorder="1" applyAlignment="1">
      <alignment wrapText="1"/>
    </xf>
    <xf numFmtId="0" fontId="53" fillId="0" borderId="17" xfId="0" applyFont="1" applyBorder="1" applyAlignment="1">
      <alignment horizontal="right" vertical="center" wrapText="1"/>
    </xf>
    <xf numFmtId="0" fontId="59" fillId="0" borderId="18" xfId="0" applyFont="1" applyBorder="1" applyAlignment="1">
      <alignment wrapText="1"/>
    </xf>
    <xf numFmtId="0" fontId="59" fillId="0" borderId="19" xfId="0" applyFont="1" applyBorder="1" applyAlignment="1">
      <alignment wrapText="1"/>
    </xf>
    <xf numFmtId="0" fontId="55" fillId="0" borderId="20" xfId="0" applyFont="1" applyBorder="1" applyAlignment="1">
      <alignment horizontal="right" vertical="center"/>
    </xf>
    <xf numFmtId="0" fontId="55" fillId="0" borderId="21" xfId="0" applyFont="1" applyBorder="1" applyAlignment="1">
      <alignment horizontal="right" vertical="center"/>
    </xf>
    <xf numFmtId="0" fontId="55" fillId="0" borderId="22" xfId="0" applyFont="1" applyBorder="1" applyAlignment="1">
      <alignment horizontal="right" vertical="center"/>
    </xf>
    <xf numFmtId="0" fontId="54" fillId="0" borderId="23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3" fillId="0" borderId="27" xfId="0" applyFont="1" applyBorder="1" applyAlignment="1">
      <alignment horizontal="right" vertical="center" wrapText="1"/>
    </xf>
    <xf numFmtId="0" fontId="59" fillId="0" borderId="16" xfId="0" applyFont="1" applyBorder="1" applyAlignment="1">
      <alignment wrapText="1"/>
    </xf>
    <xf numFmtId="0" fontId="59" fillId="0" borderId="28" xfId="0" applyFont="1" applyBorder="1" applyAlignment="1">
      <alignment wrapText="1"/>
    </xf>
    <xf numFmtId="0" fontId="53" fillId="0" borderId="29" xfId="0" applyFont="1" applyBorder="1" applyAlignment="1">
      <alignment horizontal="right" vertical="center" wrapText="1"/>
    </xf>
    <xf numFmtId="0" fontId="59" fillId="0" borderId="29" xfId="0" applyFont="1" applyBorder="1" applyAlignment="1">
      <alignment wrapText="1"/>
    </xf>
    <xf numFmtId="0" fontId="53" fillId="0" borderId="30" xfId="0" applyFont="1" applyBorder="1" applyAlignment="1">
      <alignment horizontal="right" vertical="center" wrapText="1"/>
    </xf>
    <xf numFmtId="0" fontId="59" fillId="0" borderId="30" xfId="0" applyFont="1" applyBorder="1" applyAlignment="1">
      <alignment wrapText="1"/>
    </xf>
    <xf numFmtId="2" fontId="51" fillId="0" borderId="15" xfId="0" applyNumberFormat="1" applyFont="1" applyBorder="1" applyAlignment="1">
      <alignment horizontal="right" vertical="center" wrapText="1"/>
    </xf>
    <xf numFmtId="2" fontId="55" fillId="0" borderId="31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2" fontId="60" fillId="0" borderId="0" xfId="0" applyNumberFormat="1" applyFont="1" applyBorder="1" applyAlignment="1">
      <alignment horizontal="right" vertical="center"/>
    </xf>
    <xf numFmtId="0" fontId="61" fillId="0" borderId="0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46">
      <selection activeCell="F65" sqref="F65"/>
    </sheetView>
  </sheetViews>
  <sheetFormatPr defaultColWidth="8.796875" defaultRowHeight="14.25"/>
  <cols>
    <col min="1" max="1" width="3.19921875" style="0" customWidth="1"/>
    <col min="2" max="2" width="57.5" style="0" customWidth="1"/>
    <col min="3" max="3" width="6.69921875" style="0" customWidth="1"/>
    <col min="4" max="4" width="7.59765625" style="0" customWidth="1"/>
    <col min="5" max="5" width="8.3984375" style="0" customWidth="1"/>
    <col min="6" max="6" width="11.59765625" style="0" customWidth="1"/>
    <col min="7" max="7" width="9.3984375" style="0" customWidth="1"/>
    <col min="8" max="8" width="12.69921875" style="0" customWidth="1"/>
  </cols>
  <sheetData>
    <row r="1" spans="1:6" ht="53.25" customHeight="1">
      <c r="A1" s="24" t="s">
        <v>111</v>
      </c>
      <c r="B1" s="25"/>
      <c r="C1" s="25"/>
      <c r="D1" s="25"/>
      <c r="E1" s="25"/>
      <c r="F1" s="26"/>
    </row>
    <row r="2" spans="1:6" ht="37.5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11</v>
      </c>
    </row>
    <row r="3" spans="1:6" ht="16.5" customHeight="1">
      <c r="A3" s="1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</row>
    <row r="4" spans="1:6" ht="20.25" customHeight="1">
      <c r="A4" s="9">
        <v>1</v>
      </c>
      <c r="B4" s="27" t="s">
        <v>34</v>
      </c>
      <c r="C4" s="27"/>
      <c r="D4" s="27"/>
      <c r="E4" s="27"/>
      <c r="F4" s="28"/>
    </row>
    <row r="5" spans="1:6" ht="20.25" customHeight="1">
      <c r="A5" s="5" t="s">
        <v>5</v>
      </c>
      <c r="B5" s="20" t="s">
        <v>37</v>
      </c>
      <c r="C5" s="13" t="s">
        <v>14</v>
      </c>
      <c r="D5" s="12">
        <v>10.2</v>
      </c>
      <c r="E5" s="6"/>
      <c r="F5" s="6">
        <f>(D5*E5)</f>
        <v>0</v>
      </c>
    </row>
    <row r="6" spans="1:6" ht="21.75" customHeight="1">
      <c r="A6" s="5" t="s">
        <v>6</v>
      </c>
      <c r="B6" s="22" t="s">
        <v>38</v>
      </c>
      <c r="C6" s="13" t="s">
        <v>14</v>
      </c>
      <c r="D6" s="12">
        <v>388</v>
      </c>
      <c r="E6" s="6"/>
      <c r="F6" s="6">
        <f>(D6*E6)</f>
        <v>0</v>
      </c>
    </row>
    <row r="7" spans="1:6" ht="21.75" customHeight="1">
      <c r="A7" s="5" t="s">
        <v>7</v>
      </c>
      <c r="B7" s="22" t="s">
        <v>39</v>
      </c>
      <c r="C7" s="13" t="s">
        <v>14</v>
      </c>
      <c r="D7" s="12">
        <v>38.1</v>
      </c>
      <c r="E7" s="6"/>
      <c r="F7" s="6">
        <f>(D7*E7)</f>
        <v>0</v>
      </c>
    </row>
    <row r="8" spans="1:6" ht="22.5">
      <c r="A8" s="5" t="s">
        <v>8</v>
      </c>
      <c r="B8" s="21" t="s">
        <v>40</v>
      </c>
      <c r="C8" s="13" t="s">
        <v>14</v>
      </c>
      <c r="D8" s="12">
        <v>389</v>
      </c>
      <c r="E8" s="6"/>
      <c r="F8" s="6">
        <f>(D8*E8)</f>
        <v>0</v>
      </c>
    </row>
    <row r="9" spans="1:6" ht="22.5">
      <c r="A9" s="5" t="s">
        <v>9</v>
      </c>
      <c r="B9" s="14" t="s">
        <v>41</v>
      </c>
      <c r="C9" s="13" t="s">
        <v>14</v>
      </c>
      <c r="D9" s="12">
        <v>49</v>
      </c>
      <c r="E9" s="6"/>
      <c r="F9" s="6">
        <f>(D9*E9)</f>
        <v>0</v>
      </c>
    </row>
    <row r="10" spans="1:7" ht="20.25" customHeight="1">
      <c r="A10" s="5" t="s">
        <v>18</v>
      </c>
      <c r="B10" s="11" t="s">
        <v>42</v>
      </c>
      <c r="C10" s="1" t="s">
        <v>13</v>
      </c>
      <c r="D10" s="19">
        <v>1</v>
      </c>
      <c r="E10" s="7"/>
      <c r="F10" s="49">
        <f aca="true" t="shared" si="0" ref="F10:F27">(D10*E10)</f>
        <v>0</v>
      </c>
      <c r="G10" s="51"/>
    </row>
    <row r="11" spans="1:7" ht="20.25" customHeight="1">
      <c r="A11" s="5" t="s">
        <v>19</v>
      </c>
      <c r="B11" s="14" t="s">
        <v>43</v>
      </c>
      <c r="C11" s="16" t="s">
        <v>13</v>
      </c>
      <c r="D11" s="19">
        <v>2</v>
      </c>
      <c r="E11" s="7"/>
      <c r="F11" s="49">
        <f t="shared" si="0"/>
        <v>0</v>
      </c>
      <c r="G11" s="52">
        <f>SUM(F5:F11)</f>
        <v>0</v>
      </c>
    </row>
    <row r="12" spans="1:7" ht="21.75" customHeight="1">
      <c r="A12" s="15" t="s">
        <v>20</v>
      </c>
      <c r="B12" s="14" t="s">
        <v>44</v>
      </c>
      <c r="C12" s="13" t="s">
        <v>15</v>
      </c>
      <c r="D12" s="19">
        <v>1</v>
      </c>
      <c r="E12" s="7"/>
      <c r="F12" s="49">
        <f t="shared" si="0"/>
        <v>0</v>
      </c>
      <c r="G12" s="53"/>
    </row>
    <row r="13" spans="1:7" ht="21.75" customHeight="1">
      <c r="A13" s="15" t="s">
        <v>21</v>
      </c>
      <c r="B13" s="14" t="s">
        <v>45</v>
      </c>
      <c r="C13" s="13" t="s">
        <v>15</v>
      </c>
      <c r="D13" s="19">
        <v>2</v>
      </c>
      <c r="E13" s="7"/>
      <c r="F13" s="49">
        <f t="shared" si="0"/>
        <v>0</v>
      </c>
      <c r="G13" s="53"/>
    </row>
    <row r="14" spans="1:7" ht="21.75" customHeight="1">
      <c r="A14" s="15" t="s">
        <v>22</v>
      </c>
      <c r="B14" s="14" t="s">
        <v>46</v>
      </c>
      <c r="C14" s="13" t="s">
        <v>15</v>
      </c>
      <c r="D14" s="19">
        <v>1</v>
      </c>
      <c r="E14" s="7"/>
      <c r="F14" s="49">
        <f t="shared" si="0"/>
        <v>0</v>
      </c>
      <c r="G14" s="53"/>
    </row>
    <row r="15" spans="1:7" ht="23.25" customHeight="1">
      <c r="A15" s="15" t="s">
        <v>23</v>
      </c>
      <c r="B15" s="14" t="s">
        <v>47</v>
      </c>
      <c r="C15" s="13" t="s">
        <v>15</v>
      </c>
      <c r="D15" s="19">
        <v>2</v>
      </c>
      <c r="E15" s="23"/>
      <c r="F15" s="49">
        <f t="shared" si="0"/>
        <v>0</v>
      </c>
      <c r="G15" s="53"/>
    </row>
    <row r="16" spans="1:7" ht="22.5" customHeight="1">
      <c r="A16" s="5" t="s">
        <v>24</v>
      </c>
      <c r="B16" s="11" t="s">
        <v>48</v>
      </c>
      <c r="C16" s="13" t="s">
        <v>15</v>
      </c>
      <c r="D16" s="19">
        <v>3</v>
      </c>
      <c r="E16" s="7"/>
      <c r="F16" s="49">
        <f t="shared" si="0"/>
        <v>0</v>
      </c>
      <c r="G16" s="53"/>
    </row>
    <row r="17" spans="1:7" ht="22.5" customHeight="1">
      <c r="A17" s="15" t="s">
        <v>25</v>
      </c>
      <c r="B17" s="14" t="s">
        <v>49</v>
      </c>
      <c r="C17" s="13" t="s">
        <v>15</v>
      </c>
      <c r="D17" s="19">
        <v>1</v>
      </c>
      <c r="E17" s="7"/>
      <c r="F17" s="49">
        <f t="shared" si="0"/>
        <v>0</v>
      </c>
      <c r="G17" s="53"/>
    </row>
    <row r="18" spans="1:7" ht="22.5" customHeight="1">
      <c r="A18" s="15" t="s">
        <v>26</v>
      </c>
      <c r="B18" s="14" t="s">
        <v>50</v>
      </c>
      <c r="C18" s="13" t="s">
        <v>15</v>
      </c>
      <c r="D18" s="19">
        <v>1</v>
      </c>
      <c r="E18" s="7"/>
      <c r="F18" s="49">
        <f t="shared" si="0"/>
        <v>0</v>
      </c>
      <c r="G18" s="53"/>
    </row>
    <row r="19" spans="1:7" ht="22.5" customHeight="1">
      <c r="A19" s="15" t="s">
        <v>27</v>
      </c>
      <c r="B19" s="14" t="s">
        <v>51</v>
      </c>
      <c r="C19" s="13" t="s">
        <v>15</v>
      </c>
      <c r="D19" s="19">
        <v>1</v>
      </c>
      <c r="E19" s="7"/>
      <c r="F19" s="49">
        <f t="shared" si="0"/>
        <v>0</v>
      </c>
      <c r="G19" s="53"/>
    </row>
    <row r="20" spans="1:7" ht="22.5" customHeight="1">
      <c r="A20" s="5" t="s">
        <v>28</v>
      </c>
      <c r="B20" s="14" t="s">
        <v>52</v>
      </c>
      <c r="C20" s="13" t="s">
        <v>15</v>
      </c>
      <c r="D20" s="19">
        <v>4</v>
      </c>
      <c r="E20" s="7"/>
      <c r="F20" s="49">
        <f t="shared" si="0"/>
        <v>0</v>
      </c>
      <c r="G20" s="53"/>
    </row>
    <row r="21" spans="1:7" ht="22.5" customHeight="1">
      <c r="A21" s="5" t="s">
        <v>29</v>
      </c>
      <c r="B21" s="14" t="s">
        <v>53</v>
      </c>
      <c r="C21" s="16" t="s">
        <v>15</v>
      </c>
      <c r="D21" s="19">
        <v>16</v>
      </c>
      <c r="E21" s="7"/>
      <c r="F21" s="49">
        <f t="shared" si="0"/>
        <v>0</v>
      </c>
      <c r="G21" s="53"/>
    </row>
    <row r="22" spans="1:7" ht="22.5" customHeight="1">
      <c r="A22" s="5" t="s">
        <v>30</v>
      </c>
      <c r="B22" s="14" t="s">
        <v>54</v>
      </c>
      <c r="C22" s="16" t="s">
        <v>13</v>
      </c>
      <c r="D22" s="19">
        <v>1</v>
      </c>
      <c r="E22" s="7"/>
      <c r="F22" s="49">
        <f t="shared" si="0"/>
        <v>0</v>
      </c>
      <c r="G22" s="53"/>
    </row>
    <row r="23" spans="1:7" ht="22.5" customHeight="1" thickBot="1">
      <c r="A23" s="5" t="s">
        <v>31</v>
      </c>
      <c r="B23" s="14" t="s">
        <v>55</v>
      </c>
      <c r="C23" s="13" t="s">
        <v>15</v>
      </c>
      <c r="D23" s="19">
        <v>16</v>
      </c>
      <c r="E23" s="7"/>
      <c r="F23" s="49">
        <f t="shared" si="0"/>
        <v>0</v>
      </c>
      <c r="G23" s="52">
        <f>SUM(F12:F23)</f>
        <v>0</v>
      </c>
    </row>
    <row r="24" spans="1:7" ht="22.5" customHeight="1" thickBot="1">
      <c r="A24" s="34" t="s">
        <v>10</v>
      </c>
      <c r="B24" s="35"/>
      <c r="C24" s="35"/>
      <c r="D24" s="35"/>
      <c r="E24" s="36"/>
      <c r="F24" s="50">
        <f>SUM(F5:F23)</f>
        <v>0</v>
      </c>
      <c r="G24" s="53"/>
    </row>
    <row r="25" spans="1:7" ht="22.5" customHeight="1">
      <c r="A25" s="9">
        <v>2</v>
      </c>
      <c r="B25" s="37" t="s">
        <v>35</v>
      </c>
      <c r="C25" s="37"/>
      <c r="D25" s="37"/>
      <c r="E25" s="37"/>
      <c r="F25" s="37"/>
      <c r="G25" s="53"/>
    </row>
    <row r="26" spans="1:7" ht="22.5" customHeight="1">
      <c r="A26" s="5" t="s">
        <v>56</v>
      </c>
      <c r="B26" s="14" t="s">
        <v>57</v>
      </c>
      <c r="C26" s="16" t="s">
        <v>14</v>
      </c>
      <c r="D26" s="19">
        <v>136.6</v>
      </c>
      <c r="E26" s="7"/>
      <c r="F26" s="49">
        <f t="shared" si="0"/>
        <v>0</v>
      </c>
      <c r="G26" s="53"/>
    </row>
    <row r="27" spans="1:7" ht="22.5" customHeight="1">
      <c r="A27" s="5" t="s">
        <v>58</v>
      </c>
      <c r="B27" s="14" t="s">
        <v>59</v>
      </c>
      <c r="C27" s="16" t="s">
        <v>14</v>
      </c>
      <c r="D27" s="19">
        <v>39.7</v>
      </c>
      <c r="E27" s="7"/>
      <c r="F27" s="49">
        <f t="shared" si="0"/>
        <v>0</v>
      </c>
      <c r="G27" s="53"/>
    </row>
    <row r="28" spans="1:7" ht="22.5" customHeight="1">
      <c r="A28" s="5" t="s">
        <v>60</v>
      </c>
      <c r="B28" s="14" t="s">
        <v>61</v>
      </c>
      <c r="C28" s="16" t="s">
        <v>14</v>
      </c>
      <c r="D28" s="19">
        <v>17.7</v>
      </c>
      <c r="E28" s="7"/>
      <c r="F28" s="49">
        <f aca="true" t="shared" si="1" ref="F28:F36">(D28*E28)</f>
        <v>0</v>
      </c>
      <c r="G28" s="53"/>
    </row>
    <row r="29" spans="1:7" ht="22.5" customHeight="1">
      <c r="A29" s="5" t="s">
        <v>62</v>
      </c>
      <c r="B29" s="14" t="s">
        <v>63</v>
      </c>
      <c r="C29" s="13" t="s">
        <v>14</v>
      </c>
      <c r="D29" s="19">
        <v>37.3</v>
      </c>
      <c r="E29" s="7"/>
      <c r="F29" s="49">
        <f t="shared" si="1"/>
        <v>0</v>
      </c>
      <c r="G29" s="53"/>
    </row>
    <row r="30" spans="1:7" ht="22.5" customHeight="1">
      <c r="A30" s="5" t="s">
        <v>64</v>
      </c>
      <c r="B30" s="14" t="s">
        <v>65</v>
      </c>
      <c r="C30" s="13" t="s">
        <v>14</v>
      </c>
      <c r="D30" s="19">
        <v>4.6</v>
      </c>
      <c r="E30" s="7"/>
      <c r="F30" s="49">
        <f t="shared" si="1"/>
        <v>0</v>
      </c>
      <c r="G30" s="52">
        <f>SUM(F26:F30)</f>
        <v>0</v>
      </c>
    </row>
    <row r="31" spans="1:7" ht="22.5" customHeight="1">
      <c r="A31" s="5" t="s">
        <v>66</v>
      </c>
      <c r="B31" s="14" t="s">
        <v>67</v>
      </c>
      <c r="C31" s="13" t="s">
        <v>13</v>
      </c>
      <c r="D31" s="19">
        <v>7</v>
      </c>
      <c r="E31" s="7"/>
      <c r="F31" s="49">
        <f>(D31*E31)</f>
        <v>0</v>
      </c>
      <c r="G31" s="53"/>
    </row>
    <row r="32" spans="1:7" ht="22.5" customHeight="1">
      <c r="A32" s="5" t="s">
        <v>68</v>
      </c>
      <c r="B32" s="14" t="s">
        <v>69</v>
      </c>
      <c r="C32" s="16" t="s">
        <v>15</v>
      </c>
      <c r="D32" s="19">
        <v>9</v>
      </c>
      <c r="E32" s="7"/>
      <c r="F32" s="49">
        <f>(D32*E32)</f>
        <v>0</v>
      </c>
      <c r="G32" s="53"/>
    </row>
    <row r="33" spans="1:7" ht="22.5" customHeight="1">
      <c r="A33" s="5" t="s">
        <v>70</v>
      </c>
      <c r="B33" s="14" t="s">
        <v>71</v>
      </c>
      <c r="C33" s="16" t="s">
        <v>15</v>
      </c>
      <c r="D33" s="19">
        <v>7</v>
      </c>
      <c r="E33" s="7"/>
      <c r="F33" s="49">
        <f>(D33*E33)</f>
        <v>0</v>
      </c>
      <c r="G33" s="53"/>
    </row>
    <row r="34" spans="1:7" ht="22.5" customHeight="1">
      <c r="A34" s="5" t="s">
        <v>72</v>
      </c>
      <c r="B34" s="14" t="s">
        <v>73</v>
      </c>
      <c r="C34" s="13" t="s">
        <v>15</v>
      </c>
      <c r="D34" s="19">
        <v>1</v>
      </c>
      <c r="E34" s="7"/>
      <c r="F34" s="49">
        <f>(D34*E34)</f>
        <v>0</v>
      </c>
      <c r="G34" s="53"/>
    </row>
    <row r="35" spans="1:7" ht="22.5" customHeight="1">
      <c r="A35" s="5" t="s">
        <v>74</v>
      </c>
      <c r="B35" s="14" t="s">
        <v>75</v>
      </c>
      <c r="C35" s="13" t="s">
        <v>13</v>
      </c>
      <c r="D35" s="19">
        <v>6</v>
      </c>
      <c r="E35" s="7"/>
      <c r="F35" s="49">
        <f>(D35*E35)</f>
        <v>0</v>
      </c>
      <c r="G35" s="53"/>
    </row>
    <row r="36" spans="1:7" ht="22.5" customHeight="1">
      <c r="A36" s="5" t="s">
        <v>76</v>
      </c>
      <c r="B36" s="14" t="s">
        <v>77</v>
      </c>
      <c r="C36" s="16" t="s">
        <v>13</v>
      </c>
      <c r="D36" s="19">
        <v>4</v>
      </c>
      <c r="E36" s="7"/>
      <c r="F36" s="49">
        <f t="shared" si="1"/>
        <v>0</v>
      </c>
      <c r="G36" s="53"/>
    </row>
    <row r="37" spans="1:7" ht="22.5">
      <c r="A37" s="5" t="s">
        <v>78</v>
      </c>
      <c r="B37" s="11" t="s">
        <v>79</v>
      </c>
      <c r="C37" s="16" t="s">
        <v>15</v>
      </c>
      <c r="D37" s="19">
        <v>9</v>
      </c>
      <c r="E37" s="7"/>
      <c r="F37" s="49">
        <f aca="true" t="shared" si="2" ref="F37:F48">(D37*E37)</f>
        <v>0</v>
      </c>
      <c r="G37" s="53"/>
    </row>
    <row r="38" spans="1:7" ht="22.5">
      <c r="A38" s="15" t="s">
        <v>80</v>
      </c>
      <c r="B38" s="14" t="s">
        <v>81</v>
      </c>
      <c r="C38" s="13" t="s">
        <v>15</v>
      </c>
      <c r="D38" s="19">
        <v>5</v>
      </c>
      <c r="E38" s="7"/>
      <c r="F38" s="49">
        <f t="shared" si="2"/>
        <v>0</v>
      </c>
      <c r="G38" s="53"/>
    </row>
    <row r="39" spans="1:7" ht="23.25" thickBot="1">
      <c r="A39" s="15" t="s">
        <v>82</v>
      </c>
      <c r="B39" s="14" t="s">
        <v>83</v>
      </c>
      <c r="C39" s="13" t="s">
        <v>15</v>
      </c>
      <c r="D39" s="19">
        <v>4</v>
      </c>
      <c r="E39" s="7"/>
      <c r="F39" s="49">
        <f t="shared" si="2"/>
        <v>0</v>
      </c>
      <c r="G39" s="52">
        <f>SUM(F31:F39)</f>
        <v>0</v>
      </c>
    </row>
    <row r="40" spans="1:6" ht="21.75" customHeight="1" thickBot="1">
      <c r="A40" s="34" t="s">
        <v>32</v>
      </c>
      <c r="B40" s="35"/>
      <c r="C40" s="35"/>
      <c r="D40" s="35"/>
      <c r="E40" s="36"/>
      <c r="F40" s="10">
        <f>SUM(F26:F39)</f>
        <v>0</v>
      </c>
    </row>
    <row r="41" spans="1:6" ht="15.75">
      <c r="A41" s="9">
        <v>3</v>
      </c>
      <c r="B41" s="39" t="s">
        <v>36</v>
      </c>
      <c r="C41" s="37"/>
      <c r="D41" s="37"/>
      <c r="E41" s="37"/>
      <c r="F41" s="38"/>
    </row>
    <row r="42" spans="1:6" ht="22.5">
      <c r="A42" s="15" t="s">
        <v>84</v>
      </c>
      <c r="B42" s="14" t="s">
        <v>85</v>
      </c>
      <c r="C42" s="13" t="s">
        <v>86</v>
      </c>
      <c r="D42" s="19">
        <v>2.7</v>
      </c>
      <c r="E42" s="7"/>
      <c r="F42" s="6">
        <f t="shared" si="2"/>
        <v>0</v>
      </c>
    </row>
    <row r="43" spans="1:6" ht="22.5">
      <c r="A43" s="5" t="s">
        <v>87</v>
      </c>
      <c r="B43" s="14" t="s">
        <v>88</v>
      </c>
      <c r="C43" s="13" t="s">
        <v>86</v>
      </c>
      <c r="D43" s="19">
        <v>44</v>
      </c>
      <c r="E43" s="7"/>
      <c r="F43" s="6">
        <f t="shared" si="2"/>
        <v>0</v>
      </c>
    </row>
    <row r="44" spans="1:6" ht="22.5" customHeight="1">
      <c r="A44" s="5" t="s">
        <v>89</v>
      </c>
      <c r="B44" s="14" t="s">
        <v>90</v>
      </c>
      <c r="C44" s="13" t="s">
        <v>86</v>
      </c>
      <c r="D44" s="19">
        <v>15</v>
      </c>
      <c r="E44" s="7"/>
      <c r="F44" s="6">
        <f t="shared" si="2"/>
        <v>0</v>
      </c>
    </row>
    <row r="45" spans="1:6" ht="22.5">
      <c r="A45" s="5" t="s">
        <v>91</v>
      </c>
      <c r="B45" s="14" t="s">
        <v>92</v>
      </c>
      <c r="C45" s="13" t="s">
        <v>15</v>
      </c>
      <c r="D45" s="19">
        <v>2</v>
      </c>
      <c r="E45" s="7"/>
      <c r="F45" s="6">
        <f t="shared" si="2"/>
        <v>0</v>
      </c>
    </row>
    <row r="46" spans="1:6" ht="20.25" customHeight="1">
      <c r="A46" s="5" t="s">
        <v>93</v>
      </c>
      <c r="B46" s="14" t="s">
        <v>94</v>
      </c>
      <c r="C46" s="13" t="s">
        <v>15</v>
      </c>
      <c r="D46" s="19">
        <v>2</v>
      </c>
      <c r="E46" s="7"/>
      <c r="F46" s="6">
        <f t="shared" si="2"/>
        <v>0</v>
      </c>
    </row>
    <row r="47" spans="1:6" ht="22.5">
      <c r="A47" s="5" t="s">
        <v>95</v>
      </c>
      <c r="B47" s="14" t="s">
        <v>96</v>
      </c>
      <c r="C47" s="13" t="s">
        <v>15</v>
      </c>
      <c r="D47" s="19">
        <v>8</v>
      </c>
      <c r="E47" s="7"/>
      <c r="F47" s="6">
        <f t="shared" si="2"/>
        <v>0</v>
      </c>
    </row>
    <row r="48" spans="1:6" ht="22.5">
      <c r="A48" s="5" t="s">
        <v>97</v>
      </c>
      <c r="B48" s="14" t="s">
        <v>98</v>
      </c>
      <c r="C48" s="13" t="s">
        <v>15</v>
      </c>
      <c r="D48" s="19">
        <v>1</v>
      </c>
      <c r="E48" s="7"/>
      <c r="F48" s="6">
        <f t="shared" si="2"/>
        <v>0</v>
      </c>
    </row>
    <row r="49" spans="1:6" ht="20.25" customHeight="1">
      <c r="A49" s="5" t="s">
        <v>99</v>
      </c>
      <c r="B49" s="11" t="s">
        <v>100</v>
      </c>
      <c r="C49" s="13" t="s">
        <v>15</v>
      </c>
      <c r="D49" s="19">
        <v>1</v>
      </c>
      <c r="E49" s="7"/>
      <c r="F49" s="6">
        <f aca="true" t="shared" si="3" ref="F49:F54">(D49*E49)</f>
        <v>0</v>
      </c>
    </row>
    <row r="50" spans="1:6" ht="20.25" customHeight="1">
      <c r="A50" s="15" t="s">
        <v>101</v>
      </c>
      <c r="B50" s="14" t="s">
        <v>102</v>
      </c>
      <c r="C50" s="13" t="s">
        <v>15</v>
      </c>
      <c r="D50" s="19">
        <v>4</v>
      </c>
      <c r="E50" s="7"/>
      <c r="F50" s="6">
        <f t="shared" si="3"/>
        <v>0</v>
      </c>
    </row>
    <row r="51" spans="1:6" ht="21" customHeight="1">
      <c r="A51" s="15" t="s">
        <v>103</v>
      </c>
      <c r="B51" s="14" t="s">
        <v>104</v>
      </c>
      <c r="C51" s="13" t="s">
        <v>15</v>
      </c>
      <c r="D51" s="19">
        <v>8</v>
      </c>
      <c r="E51" s="7"/>
      <c r="F51" s="6">
        <f t="shared" si="3"/>
        <v>0</v>
      </c>
    </row>
    <row r="52" spans="1:6" ht="22.5">
      <c r="A52" s="15" t="s">
        <v>105</v>
      </c>
      <c r="B52" s="14" t="s">
        <v>106</v>
      </c>
      <c r="C52" s="13" t="s">
        <v>15</v>
      </c>
      <c r="D52" s="19">
        <v>8</v>
      </c>
      <c r="E52" s="7"/>
      <c r="F52" s="6">
        <f t="shared" si="3"/>
        <v>0</v>
      </c>
    </row>
    <row r="53" spans="1:6" ht="21.75" customHeight="1">
      <c r="A53" s="5" t="s">
        <v>107</v>
      </c>
      <c r="B53" s="14" t="s">
        <v>108</v>
      </c>
      <c r="C53" s="13" t="s">
        <v>15</v>
      </c>
      <c r="D53" s="19">
        <v>1</v>
      </c>
      <c r="E53" s="7"/>
      <c r="F53" s="6">
        <f t="shared" si="3"/>
        <v>0</v>
      </c>
    </row>
    <row r="54" spans="1:6" ht="23.25" thickBot="1">
      <c r="A54" s="5" t="s">
        <v>109</v>
      </c>
      <c r="B54" s="14" t="s">
        <v>110</v>
      </c>
      <c r="C54" s="13" t="s">
        <v>15</v>
      </c>
      <c r="D54" s="19">
        <v>1</v>
      </c>
      <c r="E54" s="7"/>
      <c r="F54" s="6">
        <f t="shared" si="3"/>
        <v>0</v>
      </c>
    </row>
    <row r="55" spans="1:6" ht="22.5" customHeight="1" thickBot="1">
      <c r="A55" s="34" t="s">
        <v>33</v>
      </c>
      <c r="B55" s="35"/>
      <c r="C55" s="35"/>
      <c r="D55" s="35"/>
      <c r="E55" s="36"/>
      <c r="F55" s="10">
        <f>SUM(F42:F54)</f>
        <v>0</v>
      </c>
    </row>
    <row r="56" spans="1:6" ht="30" customHeight="1" thickBot="1">
      <c r="A56" s="31" t="s">
        <v>16</v>
      </c>
      <c r="B56" s="32"/>
      <c r="C56" s="32"/>
      <c r="D56" s="32"/>
      <c r="E56" s="33"/>
      <c r="F56" s="8">
        <f>SUM(F24+F40+F55)</f>
        <v>0</v>
      </c>
    </row>
    <row r="57" spans="1:6" ht="27" customHeight="1" thickBot="1">
      <c r="A57" s="29" t="s">
        <v>12</v>
      </c>
      <c r="B57" s="30"/>
      <c r="C57" s="30"/>
      <c r="D57" s="30"/>
      <c r="E57" s="30"/>
      <c r="F57" s="17">
        <f>F56*0.23</f>
        <v>0</v>
      </c>
    </row>
    <row r="58" spans="1:6" ht="28.5" customHeight="1" thickBot="1">
      <c r="A58" s="29" t="s">
        <v>17</v>
      </c>
      <c r="B58" s="30"/>
      <c r="C58" s="30"/>
      <c r="D58" s="30"/>
      <c r="E58" s="30"/>
      <c r="F58" s="18">
        <f>F56*1.23</f>
        <v>0</v>
      </c>
    </row>
    <row r="59" spans="1:6" ht="30" customHeight="1" thickBot="1">
      <c r="A59" s="40" t="s">
        <v>112</v>
      </c>
      <c r="B59" s="41"/>
      <c r="C59" s="41"/>
      <c r="D59" s="41"/>
      <c r="E59" s="41"/>
      <c r="F59" s="41"/>
    </row>
    <row r="60" spans="1:6" ht="16.5" thickBot="1">
      <c r="A60" s="42" t="s">
        <v>114</v>
      </c>
      <c r="B60" s="43"/>
      <c r="C60" s="43"/>
      <c r="D60" s="43"/>
      <c r="E60" s="44"/>
      <c r="F60" s="8">
        <f>SUM(G11+G30)</f>
        <v>0</v>
      </c>
    </row>
    <row r="61" spans="1:6" ht="16.5" thickBot="1">
      <c r="A61" s="45" t="s">
        <v>12</v>
      </c>
      <c r="B61" s="46"/>
      <c r="C61" s="46"/>
      <c r="D61" s="46"/>
      <c r="E61" s="46"/>
      <c r="F61" s="17">
        <f>F60*0.23</f>
        <v>0</v>
      </c>
    </row>
    <row r="62" spans="1:6" ht="17.25" thickBot="1">
      <c r="A62" s="47" t="s">
        <v>17</v>
      </c>
      <c r="B62" s="48"/>
      <c r="C62" s="48"/>
      <c r="D62" s="48"/>
      <c r="E62" s="48"/>
      <c r="F62" s="18">
        <f>F60*1.23</f>
        <v>0</v>
      </c>
    </row>
    <row r="63" spans="1:6" ht="30" customHeight="1" thickBot="1">
      <c r="A63" s="40" t="s">
        <v>113</v>
      </c>
      <c r="B63" s="41"/>
      <c r="C63" s="41"/>
      <c r="D63" s="41"/>
      <c r="E63" s="41"/>
      <c r="F63" s="41"/>
    </row>
    <row r="64" spans="1:6" ht="16.5" thickBot="1">
      <c r="A64" s="42" t="s">
        <v>115</v>
      </c>
      <c r="B64" s="43"/>
      <c r="C64" s="43"/>
      <c r="D64" s="43"/>
      <c r="E64" s="44"/>
      <c r="F64" s="8">
        <f>SUM(F55+G23+G39)</f>
        <v>0</v>
      </c>
    </row>
    <row r="65" spans="1:6" ht="16.5" thickBot="1">
      <c r="A65" s="45" t="s">
        <v>12</v>
      </c>
      <c r="B65" s="46"/>
      <c r="C65" s="46"/>
      <c r="D65" s="46"/>
      <c r="E65" s="46"/>
      <c r="F65" s="17">
        <f>F64*0.23</f>
        <v>0</v>
      </c>
    </row>
    <row r="66" spans="1:6" ht="17.25" thickBot="1">
      <c r="A66" s="47" t="s">
        <v>17</v>
      </c>
      <c r="B66" s="48"/>
      <c r="C66" s="48"/>
      <c r="D66" s="48"/>
      <c r="E66" s="48"/>
      <c r="F66" s="18">
        <f>F64*1.23</f>
        <v>0</v>
      </c>
    </row>
  </sheetData>
  <sheetProtection/>
  <mergeCells count="18">
    <mergeCell ref="A65:E65"/>
    <mergeCell ref="A66:E66"/>
    <mergeCell ref="A59:F59"/>
    <mergeCell ref="A60:E60"/>
    <mergeCell ref="A61:E61"/>
    <mergeCell ref="A62:E62"/>
    <mergeCell ref="A63:F63"/>
    <mergeCell ref="A64:E64"/>
    <mergeCell ref="A1:F1"/>
    <mergeCell ref="B4:F4"/>
    <mergeCell ref="A57:E57"/>
    <mergeCell ref="A58:E58"/>
    <mergeCell ref="A56:E56"/>
    <mergeCell ref="A24:E24"/>
    <mergeCell ref="B25:F25"/>
    <mergeCell ref="A40:E40"/>
    <mergeCell ref="B41:F41"/>
    <mergeCell ref="A55:E55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</dc:creator>
  <cp:keywords/>
  <dc:description/>
  <cp:lastModifiedBy>a.kuzniewski</cp:lastModifiedBy>
  <cp:lastPrinted>2016-11-15T09:31:10Z</cp:lastPrinted>
  <dcterms:created xsi:type="dcterms:W3CDTF">2015-06-17T09:03:30Z</dcterms:created>
  <dcterms:modified xsi:type="dcterms:W3CDTF">2016-11-15T09:47:11Z</dcterms:modified>
  <cp:category/>
  <cp:version/>
  <cp:contentType/>
  <cp:contentStatus/>
</cp:coreProperties>
</file>